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25" windowWidth="8595" windowHeight="2985" tabRatio="794" activeTab="7"/>
  </bookViews>
  <sheets>
    <sheet name="2017" sheetId="1" r:id="rId1"/>
    <sheet name="2018" sheetId="4" r:id="rId2"/>
    <sheet name="2019" sheetId="5" r:id="rId3"/>
    <sheet name="2020" sheetId="6" r:id="rId4"/>
    <sheet name="2021" sheetId="7" r:id="rId5"/>
    <sheet name="2022" sheetId="8" r:id="rId6"/>
    <sheet name="2023" sheetId="10" r:id="rId7"/>
    <sheet name="2024" sheetId="13" r:id="rId8"/>
    <sheet name="ALL" sheetId="9" r:id="rId9"/>
    <sheet name="KET" sheetId="12" r:id="rId10"/>
  </sheets>
  <calcPr calcId="144525"/>
</workbook>
</file>

<file path=xl/calcChain.xml><?xml version="1.0" encoding="utf-8"?>
<calcChain xmlns="http://schemas.openxmlformats.org/spreadsheetml/2006/main">
  <c r="Q33" i="13" l="1"/>
  <c r="Q10" i="8" l="1"/>
  <c r="L44" i="9" l="1"/>
  <c r="L43" i="9"/>
  <c r="Q26" i="10" l="1"/>
  <c r="Q10" i="10"/>
  <c r="Q43" i="13" l="1"/>
  <c r="L42" i="9" s="1"/>
  <c r="Q42" i="13"/>
  <c r="L41" i="9" s="1"/>
  <c r="Q41" i="13"/>
  <c r="L40" i="9" s="1"/>
  <c r="Q40" i="13"/>
  <c r="L39" i="9" s="1"/>
  <c r="Q39" i="13"/>
  <c r="L38" i="9" s="1"/>
  <c r="Q38" i="13"/>
  <c r="L37" i="9" s="1"/>
  <c r="Q37" i="13"/>
  <c r="L36" i="9" s="1"/>
  <c r="Q36" i="13"/>
  <c r="L35" i="9" s="1"/>
  <c r="Q35" i="13"/>
  <c r="L34" i="9" s="1"/>
  <c r="Q34" i="13"/>
  <c r="L33" i="9" s="1"/>
  <c r="Q32" i="13"/>
  <c r="L32" i="9" s="1"/>
  <c r="Q31" i="13"/>
  <c r="L31" i="9" s="1"/>
  <c r="Q30" i="13"/>
  <c r="L30" i="9" s="1"/>
  <c r="Q29" i="13"/>
  <c r="L29" i="9" s="1"/>
  <c r="Q28" i="13"/>
  <c r="L28" i="9" s="1"/>
  <c r="Q27" i="13"/>
  <c r="L27" i="9" s="1"/>
  <c r="Q26" i="13"/>
  <c r="L26" i="9" s="1"/>
  <c r="Q25" i="13"/>
  <c r="L25" i="9" s="1"/>
  <c r="Q24" i="13"/>
  <c r="L24" i="9" s="1"/>
  <c r="Q23" i="13"/>
  <c r="L23" i="9" s="1"/>
  <c r="Q22" i="13"/>
  <c r="L22" i="9" s="1"/>
  <c r="Q21" i="13"/>
  <c r="L21" i="9" s="1"/>
  <c r="P20" i="13"/>
  <c r="O20" i="13"/>
  <c r="N20" i="13"/>
  <c r="M20" i="13"/>
  <c r="L20" i="13"/>
  <c r="K20" i="13"/>
  <c r="J20" i="13"/>
  <c r="I20" i="13"/>
  <c r="H20" i="13"/>
  <c r="G20" i="13"/>
  <c r="F20" i="13"/>
  <c r="E20" i="13"/>
  <c r="Q19" i="13"/>
  <c r="L19" i="9" s="1"/>
  <c r="Q18" i="13"/>
  <c r="L18" i="9" s="1"/>
  <c r="Q17" i="13"/>
  <c r="L17" i="9" s="1"/>
  <c r="Q16" i="13"/>
  <c r="L16" i="9" s="1"/>
  <c r="Q15" i="13"/>
  <c r="L15" i="9" s="1"/>
  <c r="Q14" i="13"/>
  <c r="L14" i="9" s="1"/>
  <c r="Q13" i="13"/>
  <c r="L13" i="9" s="1"/>
  <c r="Q12" i="13"/>
  <c r="L12" i="9" s="1"/>
  <c r="Q11" i="13"/>
  <c r="L11" i="9" s="1"/>
  <c r="B11" i="13"/>
  <c r="B12" i="13" s="1"/>
  <c r="B13" i="13" s="1"/>
  <c r="B14" i="13" s="1"/>
  <c r="B21" i="13" s="1"/>
  <c r="B22" i="13" s="1"/>
  <c r="B23" i="13" s="1"/>
  <c r="B24" i="13" s="1"/>
  <c r="B26" i="13" s="1"/>
  <c r="B29" i="13" s="1"/>
  <c r="B30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P10" i="13"/>
  <c r="O10" i="13"/>
  <c r="N10" i="13"/>
  <c r="M10" i="13"/>
  <c r="L10" i="13"/>
  <c r="K10" i="13"/>
  <c r="J10" i="13"/>
  <c r="I10" i="13"/>
  <c r="H10" i="13"/>
  <c r="G10" i="13"/>
  <c r="F10" i="13"/>
  <c r="E10" i="13"/>
  <c r="Q9" i="13"/>
  <c r="L9" i="9" s="1"/>
  <c r="Q8" i="13"/>
  <c r="L8" i="9" s="1"/>
  <c r="Q7" i="13"/>
  <c r="L7" i="9" s="1"/>
  <c r="Q6" i="13"/>
  <c r="L6" i="9" s="1"/>
  <c r="Q5" i="13"/>
  <c r="L5" i="9" s="1"/>
  <c r="Q4" i="13"/>
  <c r="L4" i="9" s="1"/>
  <c r="F3" i="13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E3" i="13"/>
  <c r="Q20" i="13" l="1"/>
  <c r="L20" i="9" s="1"/>
  <c r="Q10" i="13"/>
  <c r="L10" i="9" s="1"/>
  <c r="K22" i="9"/>
  <c r="K15" i="9"/>
  <c r="K14" i="9"/>
  <c r="K13" i="9"/>
  <c r="K12" i="9"/>
  <c r="K11" i="9"/>
  <c r="K10" i="9"/>
  <c r="K9" i="9"/>
  <c r="K8" i="9"/>
  <c r="K7" i="9"/>
  <c r="K6" i="9"/>
  <c r="K5" i="9"/>
  <c r="K4" i="9"/>
  <c r="K42" i="9" l="1"/>
  <c r="K39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0" i="9"/>
  <c r="J19" i="9"/>
  <c r="J18" i="9"/>
  <c r="J17" i="9"/>
  <c r="J16" i="9"/>
  <c r="J15" i="9"/>
  <c r="J14" i="9"/>
  <c r="J13" i="9"/>
  <c r="J12" i="9"/>
  <c r="J9" i="9"/>
  <c r="J8" i="9"/>
  <c r="J7" i="9"/>
  <c r="J6" i="9"/>
  <c r="J5" i="9"/>
  <c r="J4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0" i="9"/>
  <c r="I19" i="9"/>
  <c r="I18" i="9"/>
  <c r="I17" i="9"/>
  <c r="I16" i="9"/>
  <c r="I15" i="9"/>
  <c r="I14" i="9"/>
  <c r="I13" i="9"/>
  <c r="I12" i="9"/>
  <c r="I9" i="9"/>
  <c r="I8" i="9"/>
  <c r="I7" i="9"/>
  <c r="I6" i="9"/>
  <c r="I5" i="9"/>
  <c r="I4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0" i="9"/>
  <c r="H19" i="9"/>
  <c r="H18" i="9"/>
  <c r="H17" i="9"/>
  <c r="H16" i="9"/>
  <c r="H15" i="9"/>
  <c r="H14" i="9"/>
  <c r="H13" i="9"/>
  <c r="H12" i="9"/>
  <c r="H9" i="9"/>
  <c r="H8" i="9"/>
  <c r="H7" i="9"/>
  <c r="H6" i="9"/>
  <c r="H5" i="9"/>
  <c r="H4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0" i="9"/>
  <c r="G19" i="9"/>
  <c r="G18" i="9"/>
  <c r="G17" i="9"/>
  <c r="G16" i="9"/>
  <c r="G15" i="9"/>
  <c r="G14" i="9"/>
  <c r="G13" i="9"/>
  <c r="G12" i="9"/>
  <c r="G9" i="9"/>
  <c r="G8" i="9"/>
  <c r="G7" i="9"/>
  <c r="G6" i="9"/>
  <c r="G5" i="9"/>
  <c r="G4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0" i="9"/>
  <c r="E19" i="9"/>
  <c r="E18" i="9"/>
  <c r="E17" i="9"/>
  <c r="E16" i="9"/>
  <c r="E15" i="9"/>
  <c r="E14" i="9"/>
  <c r="E13" i="9"/>
  <c r="E12" i="9"/>
  <c r="E9" i="9"/>
  <c r="E8" i="9"/>
  <c r="E7" i="9"/>
  <c r="E6" i="9"/>
  <c r="E5" i="9"/>
  <c r="E4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0" i="9"/>
  <c r="F19" i="9"/>
  <c r="F18" i="9"/>
  <c r="F17" i="9"/>
  <c r="F16" i="9"/>
  <c r="F15" i="9"/>
  <c r="F14" i="9"/>
  <c r="F13" i="9"/>
  <c r="F12" i="9"/>
  <c r="F9" i="9"/>
  <c r="F8" i="9"/>
  <c r="F7" i="9"/>
  <c r="F6" i="9"/>
  <c r="F5" i="9"/>
  <c r="I3" i="9"/>
  <c r="J3" i="9" s="1"/>
  <c r="K3" i="9" s="1"/>
  <c r="L3" i="9" s="1"/>
  <c r="M3" i="9" s="1"/>
  <c r="H3" i="9"/>
  <c r="G3" i="9"/>
  <c r="F4" i="9"/>
  <c r="K44" i="9"/>
  <c r="K43" i="9"/>
  <c r="E22" i="9" l="1"/>
  <c r="E11" i="9"/>
  <c r="B11" i="12" l="1"/>
  <c r="B12" i="12" s="1"/>
  <c r="B13" i="12" s="1"/>
  <c r="B14" i="12" s="1"/>
  <c r="B21" i="12" s="1"/>
  <c r="B22" i="12" s="1"/>
  <c r="B23" i="12" s="1"/>
  <c r="B24" i="12" s="1"/>
  <c r="B26" i="12" s="1"/>
  <c r="B29" i="12" s="1"/>
  <c r="B30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37" i="10" l="1"/>
  <c r="Q33" i="6" l="1"/>
  <c r="Q41" i="4" l="1"/>
  <c r="B37" i="8" l="1"/>
  <c r="K41" i="9" l="1"/>
  <c r="K40" i="9"/>
  <c r="Q36" i="10"/>
  <c r="K38" i="9" s="1"/>
  <c r="Q35" i="10"/>
  <c r="K37" i="9" s="1"/>
  <c r="Q34" i="10"/>
  <c r="K36" i="9" s="1"/>
  <c r="Q33" i="10"/>
  <c r="K35" i="9" s="1"/>
  <c r="Q32" i="10"/>
  <c r="K34" i="9" s="1"/>
  <c r="Q31" i="10"/>
  <c r="K33" i="9" s="1"/>
  <c r="Q30" i="10"/>
  <c r="K32" i="9" s="1"/>
  <c r="Q29" i="10"/>
  <c r="K31" i="9" s="1"/>
  <c r="Q28" i="10"/>
  <c r="K30" i="9" s="1"/>
  <c r="Q27" i="10"/>
  <c r="K29" i="9" s="1"/>
  <c r="K28" i="9"/>
  <c r="Q25" i="10"/>
  <c r="K27" i="9" s="1"/>
  <c r="Q24" i="10"/>
  <c r="K26" i="9" s="1"/>
  <c r="Q23" i="10"/>
  <c r="K25" i="9" s="1"/>
  <c r="Q22" i="10"/>
  <c r="K24" i="9" s="1"/>
  <c r="Q21" i="10"/>
  <c r="K23" i="9" s="1"/>
  <c r="P20" i="10"/>
  <c r="O20" i="10"/>
  <c r="N20" i="10"/>
  <c r="M20" i="10"/>
  <c r="L20" i="10"/>
  <c r="K20" i="10"/>
  <c r="J20" i="10"/>
  <c r="I20" i="10"/>
  <c r="H20" i="10"/>
  <c r="G20" i="10"/>
  <c r="F20" i="10"/>
  <c r="E20" i="10"/>
  <c r="Q19" i="10"/>
  <c r="K20" i="9" s="1"/>
  <c r="Q18" i="10"/>
  <c r="K21" i="9" s="1"/>
  <c r="Q17" i="10"/>
  <c r="K18" i="9" s="1"/>
  <c r="Q16" i="10"/>
  <c r="K17" i="9" s="1"/>
  <c r="Q15" i="10"/>
  <c r="K16" i="9" s="1"/>
  <c r="Q14" i="10"/>
  <c r="Q13" i="10"/>
  <c r="Q12" i="10"/>
  <c r="Q11" i="10"/>
  <c r="B11" i="10"/>
  <c r="B12" i="10" s="1"/>
  <c r="B13" i="10" s="1"/>
  <c r="B14" i="10" s="1"/>
  <c r="B21" i="10" s="1"/>
  <c r="B22" i="10" s="1"/>
  <c r="B23" i="10" s="1"/>
  <c r="B24" i="10" s="1"/>
  <c r="B26" i="10" s="1"/>
  <c r="B29" i="10" s="1"/>
  <c r="B30" i="10" s="1"/>
  <c r="B33" i="10" s="1"/>
  <c r="B34" i="10" s="1"/>
  <c r="B35" i="10" s="1"/>
  <c r="B36" i="10" s="1"/>
  <c r="B38" i="10" s="1"/>
  <c r="B39" i="10" s="1"/>
  <c r="B40" i="10" s="1"/>
  <c r="B41" i="10" s="1"/>
  <c r="B42" i="10" s="1"/>
  <c r="P10" i="10"/>
  <c r="O10" i="10"/>
  <c r="N10" i="10"/>
  <c r="M10" i="10"/>
  <c r="L10" i="10"/>
  <c r="K10" i="10"/>
  <c r="J10" i="10"/>
  <c r="I10" i="10"/>
  <c r="H10" i="10"/>
  <c r="G10" i="10"/>
  <c r="F10" i="10"/>
  <c r="E10" i="10"/>
  <c r="Q9" i="10"/>
  <c r="Q8" i="10"/>
  <c r="Q7" i="10"/>
  <c r="Q6" i="10"/>
  <c r="Q5" i="10"/>
  <c r="Q4" i="10"/>
  <c r="F3" i="10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E3" i="10"/>
  <c r="Q20" i="10" l="1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1" i="8"/>
  <c r="Q7" i="8"/>
  <c r="Q6" i="8"/>
  <c r="Q5" i="8"/>
  <c r="Q4" i="8"/>
  <c r="Q8" i="8"/>
  <c r="Q9" i="8"/>
  <c r="B35" i="8" l="1"/>
  <c r="B36" i="8" s="1"/>
  <c r="B38" i="8" s="1"/>
  <c r="B39" i="8" s="1"/>
  <c r="B40" i="8" s="1"/>
  <c r="B41" i="8" s="1"/>
  <c r="B42" i="8" s="1"/>
  <c r="B34" i="8"/>
  <c r="R6" i="9" l="1"/>
  <c r="G11" i="9"/>
  <c r="R20" i="9"/>
  <c r="R18" i="9"/>
  <c r="R16" i="9"/>
  <c r="R14" i="9"/>
  <c r="R12" i="9"/>
  <c r="R9" i="9"/>
  <c r="R7" i="9"/>
  <c r="R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Q22" i="9"/>
  <c r="P22" i="9"/>
  <c r="O22" i="9"/>
  <c r="N22" i="9"/>
  <c r="M22" i="9"/>
  <c r="J22" i="9"/>
  <c r="I22" i="9"/>
  <c r="H22" i="9"/>
  <c r="G22" i="9"/>
  <c r="F22" i="9"/>
  <c r="R19" i="9"/>
  <c r="R17" i="9"/>
  <c r="R15" i="9"/>
  <c r="R13" i="9"/>
  <c r="B12" i="9"/>
  <c r="B13" i="9" s="1"/>
  <c r="B14" i="9" s="1"/>
  <c r="B15" i="9" s="1"/>
  <c r="B23" i="9" s="1"/>
  <c r="B24" i="9" s="1"/>
  <c r="B25" i="9" s="1"/>
  <c r="B26" i="9" s="1"/>
  <c r="B28" i="9" s="1"/>
  <c r="B31" i="9" s="1"/>
  <c r="B32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Q11" i="9"/>
  <c r="P11" i="9"/>
  <c r="O11" i="9"/>
  <c r="N11" i="9"/>
  <c r="M11" i="9"/>
  <c r="J11" i="9"/>
  <c r="I11" i="9"/>
  <c r="H11" i="9"/>
  <c r="R8" i="9"/>
  <c r="R22" i="9" l="1"/>
  <c r="F11" i="9"/>
  <c r="R11" i="9" s="1"/>
  <c r="R4" i="9"/>
  <c r="P20" i="6"/>
  <c r="O20" i="6"/>
  <c r="N20" i="6"/>
  <c r="M20" i="6"/>
  <c r="L20" i="6"/>
  <c r="K20" i="6"/>
  <c r="J20" i="6"/>
  <c r="I20" i="6"/>
  <c r="H20" i="6"/>
  <c r="G20" i="6"/>
  <c r="F20" i="6"/>
  <c r="E20" i="6"/>
  <c r="P10" i="6"/>
  <c r="O10" i="6"/>
  <c r="N10" i="6"/>
  <c r="M10" i="6"/>
  <c r="L10" i="6"/>
  <c r="K10" i="6"/>
  <c r="J10" i="6"/>
  <c r="I10" i="6"/>
  <c r="H10" i="6"/>
  <c r="G10" i="6"/>
  <c r="F10" i="6"/>
  <c r="E10" i="6"/>
  <c r="Q38" i="5"/>
  <c r="B35" i="5"/>
  <c r="B36" i="5" s="1"/>
  <c r="B37" i="5" s="1"/>
  <c r="B38" i="5" s="1"/>
  <c r="B39" i="5" s="1"/>
  <c r="B40" i="5" s="1"/>
  <c r="B41" i="5" s="1"/>
  <c r="B42" i="5" s="1"/>
  <c r="B34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1" i="5"/>
  <c r="Q20" i="5"/>
  <c r="Q19" i="5"/>
  <c r="Q18" i="5"/>
  <c r="Q17" i="5"/>
  <c r="Q16" i="5"/>
  <c r="Q15" i="5"/>
  <c r="Q14" i="5"/>
  <c r="Q13" i="5"/>
  <c r="Q12" i="5"/>
  <c r="Q10" i="5"/>
  <c r="Q9" i="5"/>
  <c r="Q8" i="5"/>
  <c r="Q7" i="5"/>
  <c r="Q6" i="5"/>
  <c r="Q5" i="5"/>
  <c r="Q4" i="5"/>
  <c r="P20" i="5"/>
  <c r="O20" i="5"/>
  <c r="N20" i="5"/>
  <c r="M20" i="5"/>
  <c r="L20" i="5"/>
  <c r="K20" i="5"/>
  <c r="J20" i="5"/>
  <c r="I20" i="5"/>
  <c r="H20" i="5"/>
  <c r="G20" i="5"/>
  <c r="F20" i="5"/>
  <c r="E20" i="5"/>
  <c r="P10" i="5"/>
  <c r="O10" i="5"/>
  <c r="N10" i="5"/>
  <c r="M10" i="5"/>
  <c r="L10" i="5"/>
  <c r="K10" i="5"/>
  <c r="J10" i="5"/>
  <c r="I10" i="5"/>
  <c r="H10" i="5"/>
  <c r="G10" i="5"/>
  <c r="F10" i="5"/>
  <c r="E10" i="5"/>
  <c r="B35" i="4"/>
  <c r="B36" i="4" s="1"/>
  <c r="B37" i="4" s="1"/>
  <c r="B38" i="4" s="1"/>
  <c r="B39" i="4" s="1"/>
  <c r="B40" i="4" s="1"/>
  <c r="B41" i="4" s="1"/>
  <c r="B42" i="4" s="1"/>
  <c r="B34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1" i="4"/>
  <c r="Q20" i="4"/>
  <c r="Q19" i="4"/>
  <c r="Q18" i="4"/>
  <c r="Q17" i="4"/>
  <c r="Q16" i="4"/>
  <c r="Q15" i="4"/>
  <c r="Q14" i="4"/>
  <c r="Q13" i="4"/>
  <c r="Q12" i="4"/>
  <c r="Q10" i="4"/>
  <c r="Q9" i="4"/>
  <c r="Q8" i="4"/>
  <c r="Q7" i="4"/>
  <c r="Q6" i="4"/>
  <c r="Q5" i="4"/>
  <c r="Q4" i="4"/>
  <c r="P20" i="4" l="1"/>
  <c r="O20" i="4"/>
  <c r="N20" i="4"/>
  <c r="M20" i="4"/>
  <c r="L20" i="4"/>
  <c r="K20" i="4"/>
  <c r="J20" i="4"/>
  <c r="I20" i="4"/>
  <c r="H20" i="4"/>
  <c r="G20" i="4"/>
  <c r="F20" i="4"/>
  <c r="E20" i="4"/>
  <c r="P10" i="4"/>
  <c r="O10" i="4"/>
  <c r="N10" i="4"/>
  <c r="M10" i="4"/>
  <c r="L10" i="4"/>
  <c r="K10" i="4"/>
  <c r="J10" i="4"/>
  <c r="I10" i="4"/>
  <c r="H10" i="4"/>
  <c r="G10" i="4"/>
  <c r="F10" i="4"/>
  <c r="E10" i="4"/>
  <c r="Q35" i="1"/>
  <c r="Q37" i="1"/>
  <c r="Q38" i="1"/>
  <c r="Q39" i="1"/>
  <c r="B35" i="1"/>
  <c r="B36" i="1" s="1"/>
  <c r="B37" i="1" s="1"/>
  <c r="B38" i="1" s="1"/>
  <c r="B39" i="1" s="1"/>
  <c r="B40" i="1" s="1"/>
  <c r="B41" i="1" s="1"/>
  <c r="B42" i="1" s="1"/>
  <c r="B34" i="1"/>
  <c r="Q41" i="1"/>
  <c r="Q42" i="1"/>
  <c r="Q11" i="1"/>
  <c r="Q40" i="1"/>
  <c r="Q36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0" i="1"/>
  <c r="Q9" i="1"/>
  <c r="Q8" i="1"/>
  <c r="Q7" i="1"/>
  <c r="Q6" i="1"/>
  <c r="Q5" i="1"/>
  <c r="Q4" i="1"/>
  <c r="P20" i="1"/>
  <c r="O20" i="1"/>
  <c r="N20" i="1"/>
  <c r="M20" i="1"/>
  <c r="L20" i="1"/>
  <c r="K20" i="1"/>
  <c r="J20" i="1"/>
  <c r="I20" i="1"/>
  <c r="H20" i="1"/>
  <c r="G20" i="1"/>
  <c r="F20" i="1"/>
  <c r="E20" i="1"/>
  <c r="P10" i="1"/>
  <c r="O10" i="1"/>
  <c r="N10" i="1"/>
  <c r="M10" i="1"/>
  <c r="L10" i="1"/>
  <c r="K10" i="1"/>
  <c r="J10" i="1"/>
  <c r="I10" i="1"/>
  <c r="H10" i="1"/>
  <c r="G10" i="1"/>
  <c r="F10" i="1"/>
  <c r="E10" i="1"/>
  <c r="Q36" i="6" l="1"/>
  <c r="Q35" i="6"/>
  <c r="Q34" i="6"/>
  <c r="Q32" i="6"/>
  <c r="Q31" i="6"/>
  <c r="Q30" i="6"/>
  <c r="Q29" i="6"/>
  <c r="Q28" i="6"/>
  <c r="Q27" i="6"/>
  <c r="Q26" i="6"/>
  <c r="Q25" i="6"/>
  <c r="Q24" i="6"/>
  <c r="Q23" i="6"/>
  <c r="Q21" i="6"/>
  <c r="Q20" i="6"/>
  <c r="Q19" i="6"/>
  <c r="Q18" i="6"/>
  <c r="Q17" i="6"/>
  <c r="Q16" i="6"/>
  <c r="Q15" i="6"/>
  <c r="Q14" i="6"/>
  <c r="Q13" i="6"/>
  <c r="Q12" i="6"/>
  <c r="Q10" i="6"/>
  <c r="Q9" i="6"/>
  <c r="Q8" i="6"/>
  <c r="Q7" i="6"/>
  <c r="Q6" i="6"/>
  <c r="Q5" i="6"/>
  <c r="Q4" i="6"/>
  <c r="Q11" i="7"/>
  <c r="Q10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1" i="7"/>
  <c r="Q20" i="7"/>
  <c r="Q19" i="7"/>
  <c r="Q18" i="7"/>
  <c r="Q17" i="7"/>
  <c r="Q16" i="7"/>
  <c r="Q15" i="7"/>
  <c r="Q14" i="7"/>
  <c r="Q13" i="7"/>
  <c r="Q12" i="7"/>
  <c r="Q9" i="7"/>
  <c r="Q8" i="7"/>
  <c r="Q7" i="7"/>
  <c r="Q5" i="7"/>
  <c r="Q4" i="7"/>
  <c r="Q6" i="7"/>
  <c r="I10" i="7" l="1"/>
  <c r="P20" i="7"/>
  <c r="O20" i="7"/>
  <c r="N20" i="7"/>
  <c r="M20" i="7"/>
  <c r="L20" i="7"/>
  <c r="K20" i="7"/>
  <c r="J20" i="7"/>
  <c r="I20" i="7"/>
  <c r="H20" i="7"/>
  <c r="G20" i="7"/>
  <c r="F20" i="7"/>
  <c r="E20" i="7"/>
  <c r="P10" i="7"/>
  <c r="O10" i="7"/>
  <c r="N10" i="7"/>
  <c r="M10" i="7"/>
  <c r="L10" i="7"/>
  <c r="K10" i="7"/>
  <c r="J10" i="7"/>
  <c r="H10" i="7"/>
  <c r="G10" i="7"/>
  <c r="F10" i="7"/>
  <c r="E10" i="7"/>
  <c r="Q20" i="8" l="1"/>
  <c r="Q19" i="8"/>
  <c r="Q18" i="8"/>
  <c r="Q17" i="8"/>
  <c r="Q16" i="8"/>
  <c r="Q15" i="8"/>
  <c r="Q14" i="8"/>
  <c r="Q13" i="8"/>
  <c r="Q12" i="8"/>
  <c r="P20" i="8"/>
  <c r="O20" i="8"/>
  <c r="N20" i="8"/>
  <c r="M20" i="8"/>
  <c r="L20" i="8"/>
  <c r="K20" i="8"/>
  <c r="J20" i="8"/>
  <c r="I20" i="8"/>
  <c r="H20" i="8"/>
  <c r="G20" i="8"/>
  <c r="F20" i="8"/>
  <c r="E20" i="8" l="1"/>
  <c r="P10" i="8"/>
  <c r="O10" i="8"/>
  <c r="N10" i="8"/>
  <c r="M10" i="8"/>
  <c r="L10" i="8"/>
  <c r="K10" i="8"/>
  <c r="J10" i="8"/>
  <c r="I10" i="8"/>
  <c r="H10" i="8"/>
  <c r="G10" i="8"/>
  <c r="F10" i="8"/>
  <c r="E10" i="8"/>
  <c r="B11" i="8"/>
  <c r="B12" i="8" s="1"/>
  <c r="B13" i="8" s="1"/>
  <c r="B14" i="8" s="1"/>
  <c r="B21" i="8" s="1"/>
  <c r="B22" i="8" s="1"/>
  <c r="B23" i="8" s="1"/>
  <c r="B24" i="8" s="1"/>
  <c r="B26" i="8" s="1"/>
  <c r="B29" i="8" s="1"/>
  <c r="B30" i="8" s="1"/>
  <c r="B33" i="8" s="1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B38" i="7"/>
  <c r="B41" i="7" s="1"/>
  <c r="B35" i="7"/>
  <c r="B34" i="7"/>
  <c r="B37" i="7" s="1"/>
  <c r="B40" i="7" s="1"/>
  <c r="B11" i="7"/>
  <c r="B12" i="7" s="1"/>
  <c r="B13" i="7" s="1"/>
  <c r="B14" i="7" s="1"/>
  <c r="B21" i="7" s="1"/>
  <c r="B22" i="7" s="1"/>
  <c r="B23" i="7" s="1"/>
  <c r="B24" i="7" s="1"/>
  <c r="B26" i="7" s="1"/>
  <c r="B29" i="7" s="1"/>
  <c r="B30" i="7" s="1"/>
  <c r="B33" i="7" s="1"/>
  <c r="B36" i="7" s="1"/>
  <c r="B39" i="7" s="1"/>
  <c r="B42" i="7" s="1"/>
  <c r="E3" i="7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B37" i="6"/>
  <c r="B40" i="6" s="1"/>
  <c r="B35" i="6"/>
  <c r="B38" i="6" s="1"/>
  <c r="B41" i="6" s="1"/>
  <c r="B34" i="6"/>
  <c r="B12" i="6"/>
  <c r="B13" i="6" s="1"/>
  <c r="B14" i="6" s="1"/>
  <c r="B21" i="6" s="1"/>
  <c r="B22" i="6" s="1"/>
  <c r="B23" i="6" s="1"/>
  <c r="B24" i="6" s="1"/>
  <c r="B26" i="6" s="1"/>
  <c r="B29" i="6" s="1"/>
  <c r="B30" i="6" s="1"/>
  <c r="B33" i="6" s="1"/>
  <c r="B36" i="6" s="1"/>
  <c r="B39" i="6" s="1"/>
  <c r="B42" i="6" s="1"/>
  <c r="B11" i="6"/>
  <c r="E3" i="6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B11" i="5"/>
  <c r="B12" i="5" s="1"/>
  <c r="B13" i="5" s="1"/>
  <c r="B14" i="5" s="1"/>
  <c r="B21" i="5" s="1"/>
  <c r="B22" i="5" s="1"/>
  <c r="B23" i="5" s="1"/>
  <c r="B24" i="5" s="1"/>
  <c r="B26" i="5" s="1"/>
  <c r="B29" i="5" s="1"/>
  <c r="B30" i="5" s="1"/>
  <c r="B33" i="5" s="1"/>
  <c r="E3" i="5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B12" i="4"/>
  <c r="B13" i="4" s="1"/>
  <c r="B14" i="4" s="1"/>
  <c r="B21" i="4" s="1"/>
  <c r="B22" i="4" s="1"/>
  <c r="B23" i="4" s="1"/>
  <c r="B24" i="4" s="1"/>
  <c r="B26" i="4" s="1"/>
  <c r="B29" i="4" s="1"/>
  <c r="B30" i="4" s="1"/>
  <c r="B33" i="4" s="1"/>
  <c r="B11" i="4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B13" i="1"/>
  <c r="B14" i="1" s="1"/>
  <c r="B21" i="1" s="1"/>
  <c r="B12" i="1"/>
  <c r="B11" i="1"/>
  <c r="H3" i="1"/>
  <c r="I3" i="1" s="1"/>
  <c r="J3" i="1" s="1"/>
  <c r="K3" i="1" s="1"/>
  <c r="L3" i="1" s="1"/>
  <c r="M3" i="1" s="1"/>
  <c r="N3" i="1" s="1"/>
  <c r="O3" i="1" s="1"/>
  <c r="P3" i="1" s="1"/>
  <c r="G3" i="1"/>
  <c r="F3" i="1"/>
  <c r="E3" i="1"/>
  <c r="B22" i="1" l="1"/>
  <c r="B23" i="1" s="1"/>
  <c r="B24" i="1" s="1"/>
  <c r="B26" i="1" s="1"/>
  <c r="B29" i="1" s="1"/>
  <c r="B30" i="1" s="1"/>
  <c r="B33" i="1" s="1"/>
</calcChain>
</file>

<file path=xl/sharedStrings.xml><?xml version="1.0" encoding="utf-8"?>
<sst xmlns="http://schemas.openxmlformats.org/spreadsheetml/2006/main" count="524" uniqueCount="71">
  <si>
    <t>NO</t>
  </si>
  <si>
    <t>INDIKATOR</t>
  </si>
  <si>
    <t>JUMLAH</t>
  </si>
  <si>
    <t>KINERJA TAHUN 2017</t>
  </si>
  <si>
    <t>TAHUN</t>
  </si>
  <si>
    <t>KUNJUNGAN RAWAT JALAN</t>
  </si>
  <si>
    <t>UMUM</t>
  </si>
  <si>
    <t>BPJS PBI</t>
  </si>
  <si>
    <t>BPJS NON PBI</t>
  </si>
  <si>
    <t>JAMKESDA</t>
  </si>
  <si>
    <t>JAMPERSAL</t>
  </si>
  <si>
    <t>Jumlah pasien masuk rawat inap</t>
  </si>
  <si>
    <t>Rata-rata Kunjungan perhari</t>
  </si>
  <si>
    <t>Jumlah pasien keluar rawat inap</t>
  </si>
  <si>
    <t>KUNJUNGAN RAWAT INAP (SIRS)</t>
  </si>
  <si>
    <t>COVID 19</t>
  </si>
  <si>
    <t>Jumlah hari perawatan</t>
  </si>
  <si>
    <t>Rata-rata pasien dirawat perhari</t>
  </si>
  <si>
    <t>Jumlah lama dirawat</t>
  </si>
  <si>
    <t>&lt; 48 Jam</t>
  </si>
  <si>
    <t>&gt; 48 Jam</t>
  </si>
  <si>
    <t>Jumlah Persalinan</t>
  </si>
  <si>
    <t>Spontan</t>
  </si>
  <si>
    <t>Sectio cesar</t>
  </si>
  <si>
    <t>Vaccum</t>
  </si>
  <si>
    <t>Kematian Perinatal</t>
  </si>
  <si>
    <t>Jumlah Operasi</t>
  </si>
  <si>
    <t>Umum</t>
  </si>
  <si>
    <t>kebidanan</t>
  </si>
  <si>
    <t>Mata</t>
  </si>
  <si>
    <t>Jumlah pasien mati</t>
  </si>
  <si>
    <t>Kemodialisa</t>
  </si>
  <si>
    <t>Radiologi</t>
  </si>
  <si>
    <t>Laboratorium</t>
  </si>
  <si>
    <t>Jumlah Kunjungan IGD</t>
  </si>
  <si>
    <t>BOR                       (%)</t>
  </si>
  <si>
    <t>AvLOS                  (hari)</t>
  </si>
  <si>
    <t>TOI                        (hari)</t>
  </si>
  <si>
    <t>BTO                       (Kali)</t>
  </si>
  <si>
    <t>GDR                       (%)</t>
  </si>
  <si>
    <t>NDR                       (%)</t>
  </si>
  <si>
    <t>KINERJA TAHUN 2018</t>
  </si>
  <si>
    <t>KINERJA TAHUN 2019</t>
  </si>
  <si>
    <t>KINERJA TAHUN 2020</t>
  </si>
  <si>
    <t>KINERJA TAHUN 2021</t>
  </si>
  <si>
    <t>KINERJA TAHUN 2022</t>
  </si>
  <si>
    <t>TT</t>
  </si>
  <si>
    <t>KINERJA TAHUN 2023</t>
  </si>
  <si>
    <t>KINERJA TAHUNAN FULL</t>
  </si>
  <si>
    <t>GRAFIK RAJAL</t>
  </si>
  <si>
    <t>GRAFIK RANAP</t>
  </si>
  <si>
    <t>GRAFIK RAJAL 2022</t>
  </si>
  <si>
    <t>GRAFIK RANAP 2022</t>
  </si>
  <si>
    <t>GRAFIK RAJAL 2021</t>
  </si>
  <si>
    <t>GRAFIK RANAP 2021</t>
  </si>
  <si>
    <t>GRAFIK RAJAL 2020</t>
  </si>
  <si>
    <t>GRAFIK RANAP 2020</t>
  </si>
  <si>
    <t>DINKES PROV. JATENG</t>
  </si>
  <si>
    <t>Hemodialisa</t>
  </si>
  <si>
    <t>NDR (Net Death Rate) adalah angka kematian 48 jam setelah dirawat untuk tiap-tiap 1000 penderita keluar</t>
  </si>
  <si>
    <t>Angka kematian umum untuk tiap-tiap 1.000 pasien keluar</t>
  </si>
  <si>
    <r>
      <t>Bed Turn Over (BTO) yaitu </t>
    </r>
    <r>
      <rPr>
        <sz val="11"/>
        <color rgb="FF040C28"/>
        <rFont val="Times New Roman"/>
        <family val="1"/>
      </rPr>
      <t>Angka perputaran tempat tidur atau frekuensi pemakaian tempat tidur pada satu periode</t>
    </r>
  </si>
  <si>
    <t>TOI (Turn Over Internal) TOI adalah data yang menunjukkan rata- rata jumlah hari sebuah tempat tidur tidak ditempati pasien (hari kosong).</t>
  </si>
  <si>
    <t>ALOS (Average Length of Stay) : Rata-rata lama rawat (dalam satuan hari) seorang pasien</t>
  </si>
  <si>
    <t>Bed Occupancy Rate (BOR) yaitu prosentase pemakaian tempat tidur pada satuan waktu tertentu.</t>
  </si>
  <si>
    <t>KINERJA TAHUN 2024</t>
  </si>
  <si>
    <t>Direktur RSUD Batang</t>
  </si>
  <si>
    <t>dr. MOCHAMAT ALI BALKHI</t>
  </si>
  <si>
    <t>Pembina Utama Muda</t>
  </si>
  <si>
    <t>NIP : 19670927 200701 1 014</t>
  </si>
  <si>
    <t>Urologi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</si>
</sst>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164" formatCode="yyyy"/>
    <numFmt numFmtId="165" formatCode="mmmm"/>
    <numFmt numFmtId="166" formatCode="_(* #,##0.00_);_(* \(#,##0.00\);_(* &quot;-&quot;_);_(@_)"/>
    <numFmt numFmtId="167" formatCode="0.000"/>
    <numFmt numFmtId="168" formatCode="0.0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sz val="11"/>
      <color rgb="FF040C28"/>
      <name val="Times New Roman"/>
      <family val="1"/>
    </font>
    <font>
      <b/>
      <sz val="12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u/>
      <sz val="1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6" fillId="0" borderId="0"/>
    <xf numFmtId="41" fontId="8" fillId="0" borderId="0" applyFont="0" applyFill="0" applyBorder="0" applyAlignment="0" applyProtection="0"/>
    <xf numFmtId="0" fontId="8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/>
    <xf numFmtId="41" fontId="3" fillId="0" borderId="0" xfId="1" applyFont="1"/>
    <xf numFmtId="41" fontId="3" fillId="0" borderId="5" xfId="1" applyFont="1" applyBorder="1"/>
    <xf numFmtId="41" fontId="3" fillId="0" borderId="6" xfId="1" applyFont="1" applyBorder="1"/>
    <xf numFmtId="41" fontId="3" fillId="0" borderId="7" xfId="1" applyFont="1" applyBorder="1"/>
    <xf numFmtId="41" fontId="3" fillId="0" borderId="1" xfId="1" applyFont="1" applyBorder="1" applyAlignment="1">
      <alignment horizontal="center" vertical="center"/>
    </xf>
    <xf numFmtId="41" fontId="3" fillId="0" borderId="3" xfId="1" applyFont="1" applyBorder="1"/>
    <xf numFmtId="41" fontId="3" fillId="0" borderId="0" xfId="1" applyFont="1" applyBorder="1"/>
    <xf numFmtId="41" fontId="4" fillId="0" borderId="1" xfId="1" applyFont="1" applyBorder="1" applyAlignment="1">
      <alignment horizontal="center" vertical="center"/>
    </xf>
    <xf numFmtId="41" fontId="3" fillId="0" borderId="1" xfId="1" applyFont="1" applyBorder="1"/>
    <xf numFmtId="41" fontId="3" fillId="0" borderId="4" xfId="1" applyFont="1" applyBorder="1"/>
    <xf numFmtId="41" fontId="3" fillId="0" borderId="2" xfId="1" applyFont="1" applyBorder="1"/>
    <xf numFmtId="166" fontId="0" fillId="0" borderId="1" xfId="1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3" borderId="1" xfId="0" applyFont="1" applyFill="1" applyBorder="1"/>
    <xf numFmtId="0" fontId="1" fillId="3" borderId="0" xfId="0" applyFont="1" applyFill="1"/>
    <xf numFmtId="167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1" fillId="0" borderId="1" xfId="1" applyNumberFormat="1" applyFont="1" applyBorder="1"/>
    <xf numFmtId="0" fontId="7" fillId="0" borderId="8" xfId="2" applyFont="1" applyBorder="1" applyAlignment="1">
      <alignment horizontal="right" vertical="center"/>
    </xf>
    <xf numFmtId="0" fontId="7" fillId="0" borderId="9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0" fontId="7" fillId="0" borderId="11" xfId="2" applyFont="1" applyBorder="1" applyAlignment="1">
      <alignment horizontal="right" vertical="center"/>
    </xf>
    <xf numFmtId="41" fontId="1" fillId="0" borderId="1" xfId="1" applyFont="1" applyBorder="1"/>
    <xf numFmtId="41" fontId="1" fillId="0" borderId="4" xfId="1" applyFont="1" applyBorder="1"/>
    <xf numFmtId="41" fontId="1" fillId="0" borderId="2" xfId="1" applyFont="1" applyBorder="1"/>
    <xf numFmtId="164" fontId="9" fillId="0" borderId="0" xfId="0" applyNumberFormat="1" applyFont="1" applyBorder="1"/>
    <xf numFmtId="168" fontId="3" fillId="0" borderId="1" xfId="0" applyNumberFormat="1" applyFont="1" applyBorder="1"/>
    <xf numFmtId="166" fontId="5" fillId="4" borderId="1" xfId="1" applyNumberFormat="1" applyFont="1" applyFill="1" applyBorder="1"/>
    <xf numFmtId="41" fontId="1" fillId="4" borderId="2" xfId="1" applyFont="1" applyFill="1" applyBorder="1"/>
    <xf numFmtId="41" fontId="1" fillId="4" borderId="1" xfId="1" applyFont="1" applyFill="1" applyBorder="1"/>
    <xf numFmtId="166" fontId="1" fillId="4" borderId="1" xfId="1" applyNumberFormat="1" applyFont="1" applyFill="1" applyBorder="1"/>
    <xf numFmtId="0" fontId="3" fillId="4" borderId="1" xfId="0" applyFont="1" applyFill="1" applyBorder="1"/>
    <xf numFmtId="166" fontId="3" fillId="0" borderId="1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15" xfId="0" applyFont="1" applyBorder="1"/>
    <xf numFmtId="0" fontId="4" fillId="0" borderId="0" xfId="0" applyFont="1" applyBorder="1"/>
    <xf numFmtId="0" fontId="4" fillId="0" borderId="16" xfId="0" applyFont="1" applyBorder="1"/>
    <xf numFmtId="0" fontId="1" fillId="0" borderId="15" xfId="0" applyFont="1" applyBorder="1"/>
    <xf numFmtId="0" fontId="1" fillId="0" borderId="16" xfId="0" applyFont="1" applyBorder="1"/>
    <xf numFmtId="41" fontId="3" fillId="0" borderId="15" xfId="1" applyFont="1" applyBorder="1"/>
    <xf numFmtId="41" fontId="3" fillId="0" borderId="16" xfId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1" fillId="5" borderId="1" xfId="0" applyFont="1" applyFill="1" applyBorder="1"/>
    <xf numFmtId="41" fontId="1" fillId="5" borderId="1" xfId="1" applyFont="1" applyFill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41" fontId="3" fillId="0" borderId="20" xfId="1" applyFont="1" applyBorder="1" applyAlignment="1">
      <alignment horizontal="right" vertical="center"/>
    </xf>
    <xf numFmtId="41" fontId="3" fillId="0" borderId="6" xfId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1" fontId="1" fillId="0" borderId="2" xfId="0" applyNumberFormat="1" applyFont="1" applyBorder="1" applyAlignment="1">
      <alignment horizontal="right" vertical="center"/>
    </xf>
    <xf numFmtId="41" fontId="1" fillId="0" borderId="1" xfId="1" applyFont="1" applyBorder="1" applyAlignment="1">
      <alignment horizontal="right" vertical="center"/>
    </xf>
    <xf numFmtId="41" fontId="1" fillId="0" borderId="4" xfId="0" applyNumberFormat="1" applyFont="1" applyBorder="1" applyAlignment="1">
      <alignment horizontal="right" vertical="center"/>
    </xf>
    <xf numFmtId="0" fontId="4" fillId="0" borderId="3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6" borderId="1" xfId="0" applyFont="1" applyFill="1" applyBorder="1"/>
    <xf numFmtId="41" fontId="1" fillId="6" borderId="1" xfId="1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">
    <cellStyle name="Comma [0]" xfId="1" builtinId="6"/>
    <cellStyle name="Comma [0]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'2020'!$E$4:$P$4</c:f>
              <c:numCache>
                <c:formatCode>General</c:formatCode>
                <c:ptCount val="12"/>
                <c:pt idx="0">
                  <c:v>841</c:v>
                </c:pt>
                <c:pt idx="1">
                  <c:v>1340</c:v>
                </c:pt>
                <c:pt idx="2">
                  <c:v>869</c:v>
                </c:pt>
                <c:pt idx="3">
                  <c:v>249</c:v>
                </c:pt>
                <c:pt idx="4">
                  <c:v>222</c:v>
                </c:pt>
                <c:pt idx="5">
                  <c:v>258</c:v>
                </c:pt>
                <c:pt idx="6">
                  <c:v>427</c:v>
                </c:pt>
                <c:pt idx="7">
                  <c:v>418</c:v>
                </c:pt>
                <c:pt idx="8">
                  <c:v>532</c:v>
                </c:pt>
                <c:pt idx="9">
                  <c:v>432</c:v>
                </c:pt>
                <c:pt idx="10">
                  <c:v>557</c:v>
                </c:pt>
                <c:pt idx="11">
                  <c:v>315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'2020'!$E$5:$P$5</c:f>
              <c:numCache>
                <c:formatCode>General</c:formatCode>
                <c:ptCount val="12"/>
                <c:pt idx="0">
                  <c:v>3216</c:v>
                </c:pt>
                <c:pt idx="1">
                  <c:v>3044</c:v>
                </c:pt>
                <c:pt idx="2">
                  <c:v>2401</c:v>
                </c:pt>
                <c:pt idx="3">
                  <c:v>1198</c:v>
                </c:pt>
                <c:pt idx="4">
                  <c:v>1169</c:v>
                </c:pt>
                <c:pt idx="5">
                  <c:v>1561</c:v>
                </c:pt>
                <c:pt idx="6">
                  <c:v>1924</c:v>
                </c:pt>
                <c:pt idx="7">
                  <c:v>1724</c:v>
                </c:pt>
                <c:pt idx="8">
                  <c:v>1799</c:v>
                </c:pt>
                <c:pt idx="9">
                  <c:v>1668</c:v>
                </c:pt>
                <c:pt idx="10">
                  <c:v>1644</c:v>
                </c:pt>
                <c:pt idx="11">
                  <c:v>1630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'2020'!$E$6:$P$6</c:f>
              <c:numCache>
                <c:formatCode>General</c:formatCode>
                <c:ptCount val="12"/>
                <c:pt idx="0">
                  <c:v>2903</c:v>
                </c:pt>
                <c:pt idx="1">
                  <c:v>2807</c:v>
                </c:pt>
                <c:pt idx="2">
                  <c:v>2174</c:v>
                </c:pt>
                <c:pt idx="3">
                  <c:v>1033</c:v>
                </c:pt>
                <c:pt idx="4">
                  <c:v>986</c:v>
                </c:pt>
                <c:pt idx="5">
                  <c:v>1456</c:v>
                </c:pt>
                <c:pt idx="6">
                  <c:v>1904</c:v>
                </c:pt>
                <c:pt idx="7">
                  <c:v>1585</c:v>
                </c:pt>
                <c:pt idx="8">
                  <c:v>1440</c:v>
                </c:pt>
                <c:pt idx="9">
                  <c:v>1319</c:v>
                </c:pt>
                <c:pt idx="10">
                  <c:v>1295</c:v>
                </c:pt>
                <c:pt idx="11">
                  <c:v>1311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'2020'!$E$7:$P$7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'2020'!$E$8:$P$8</c:f>
              <c:numCache>
                <c:formatCode>General</c:formatCode>
                <c:ptCount val="12"/>
                <c:pt idx="0">
                  <c:v>65</c:v>
                </c:pt>
                <c:pt idx="1">
                  <c:v>33</c:v>
                </c:pt>
                <c:pt idx="2">
                  <c:v>18</c:v>
                </c:pt>
                <c:pt idx="3">
                  <c:v>8</c:v>
                </c:pt>
                <c:pt idx="4">
                  <c:v>15</c:v>
                </c:pt>
                <c:pt idx="5">
                  <c:v>23</c:v>
                </c:pt>
                <c:pt idx="6">
                  <c:v>29</c:v>
                </c:pt>
                <c:pt idx="7">
                  <c:v>20</c:v>
                </c:pt>
                <c:pt idx="8">
                  <c:v>26</c:v>
                </c:pt>
                <c:pt idx="9">
                  <c:v>12</c:v>
                </c:pt>
                <c:pt idx="10">
                  <c:v>25</c:v>
                </c:pt>
                <c:pt idx="11">
                  <c:v>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'2020'!$E$9:$P$9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69984"/>
        <c:axId val="87446016"/>
      </c:barChart>
      <c:catAx>
        <c:axId val="8816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87446016"/>
        <c:crosses val="autoZero"/>
        <c:auto val="1"/>
        <c:lblAlgn val="ctr"/>
        <c:lblOffset val="100"/>
        <c:noMultiLvlLbl val="0"/>
      </c:catAx>
      <c:valAx>
        <c:axId val="8744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169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'2024'!$E$14:$P$14</c:f>
              <c:numCache>
                <c:formatCode>General</c:formatCode>
                <c:ptCount val="12"/>
                <c:pt idx="0">
                  <c:v>103</c:v>
                </c:pt>
                <c:pt idx="1">
                  <c:v>86</c:v>
                </c:pt>
                <c:pt idx="2">
                  <c:v>103</c:v>
                </c:pt>
                <c:pt idx="3">
                  <c:v>119</c:v>
                </c:pt>
                <c:pt idx="4">
                  <c:v>111</c:v>
                </c:pt>
                <c:pt idx="5">
                  <c:v>101</c:v>
                </c:pt>
                <c:pt idx="6">
                  <c:v>73</c:v>
                </c:pt>
                <c:pt idx="7">
                  <c:v>85</c:v>
                </c:pt>
                <c:pt idx="8">
                  <c:v>99</c:v>
                </c:pt>
                <c:pt idx="9">
                  <c:v>110</c:v>
                </c:pt>
                <c:pt idx="10">
                  <c:v>86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'2024'!$E$15:$P$15</c:f>
              <c:numCache>
                <c:formatCode>General</c:formatCode>
                <c:ptCount val="12"/>
                <c:pt idx="0">
                  <c:v>678</c:v>
                </c:pt>
                <c:pt idx="1">
                  <c:v>617</c:v>
                </c:pt>
                <c:pt idx="2">
                  <c:v>752</c:v>
                </c:pt>
                <c:pt idx="3">
                  <c:v>688</c:v>
                </c:pt>
                <c:pt idx="4">
                  <c:v>749</c:v>
                </c:pt>
                <c:pt idx="5">
                  <c:v>644</c:v>
                </c:pt>
                <c:pt idx="6">
                  <c:v>667</c:v>
                </c:pt>
                <c:pt idx="7">
                  <c:v>647</c:v>
                </c:pt>
                <c:pt idx="8">
                  <c:v>748</c:v>
                </c:pt>
                <c:pt idx="9">
                  <c:v>837</c:v>
                </c:pt>
                <c:pt idx="10">
                  <c:v>733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'2024'!$E$16:$P$16</c:f>
              <c:numCache>
                <c:formatCode>General</c:formatCode>
                <c:ptCount val="12"/>
                <c:pt idx="0">
                  <c:v>385</c:v>
                </c:pt>
                <c:pt idx="1">
                  <c:v>423</c:v>
                </c:pt>
                <c:pt idx="2">
                  <c:v>456</c:v>
                </c:pt>
                <c:pt idx="3">
                  <c:v>460</c:v>
                </c:pt>
                <c:pt idx="4">
                  <c:v>466</c:v>
                </c:pt>
                <c:pt idx="5">
                  <c:v>354</c:v>
                </c:pt>
                <c:pt idx="6">
                  <c:v>354</c:v>
                </c:pt>
                <c:pt idx="7">
                  <c:v>374</c:v>
                </c:pt>
                <c:pt idx="8">
                  <c:v>379</c:v>
                </c:pt>
                <c:pt idx="9">
                  <c:v>429</c:v>
                </c:pt>
                <c:pt idx="10">
                  <c:v>433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'2024'!$E$17:$P$17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'2024'!$E$18:$P$18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'2024'!$E$19:$P$19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7488"/>
        <c:axId val="39822464"/>
      </c:barChart>
      <c:catAx>
        <c:axId val="4140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39822464"/>
        <c:crosses val="autoZero"/>
        <c:auto val="1"/>
        <c:lblAlgn val="ctr"/>
        <c:lblOffset val="100"/>
        <c:noMultiLvlLbl val="0"/>
      </c:catAx>
      <c:valAx>
        <c:axId val="3982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407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val>
            <c:numRef>
              <c:f>ALL!$F$4:$K$4</c:f>
              <c:numCache>
                <c:formatCode>General</c:formatCode>
                <c:ptCount val="6"/>
                <c:pt idx="0">
                  <c:v>10187</c:v>
                </c:pt>
                <c:pt idx="1">
                  <c:v>11128</c:v>
                </c:pt>
                <c:pt idx="2">
                  <c:v>6460</c:v>
                </c:pt>
                <c:pt idx="3" formatCode="_(* #,##0_);_(* \(#,##0\);_(* &quot;-&quot;_);_(@_)">
                  <c:v>5241</c:v>
                </c:pt>
                <c:pt idx="4" formatCode="_(* #,##0_);_(* \(#,##0\);_(* &quot;-&quot;_);_(@_)">
                  <c:v>8870</c:v>
                </c:pt>
                <c:pt idx="5" formatCode="_(* #,##0_);_(* \(#,##0\);_(* &quot;-&quot;_);_(@_)">
                  <c:v>11487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28640"/>
        <c:axId val="39824768"/>
      </c:lineChart>
      <c:catAx>
        <c:axId val="4132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39824768"/>
        <c:crosses val="autoZero"/>
        <c:auto val="1"/>
        <c:lblAlgn val="ctr"/>
        <c:lblOffset val="100"/>
        <c:noMultiLvlLbl val="0"/>
      </c:catAx>
      <c:valAx>
        <c:axId val="3982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328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'2020'!$E$14:$P$14</c:f>
              <c:numCache>
                <c:formatCode>General</c:formatCode>
                <c:ptCount val="12"/>
                <c:pt idx="0">
                  <c:v>337</c:v>
                </c:pt>
                <c:pt idx="1">
                  <c:v>286</c:v>
                </c:pt>
                <c:pt idx="2">
                  <c:v>269</c:v>
                </c:pt>
                <c:pt idx="3">
                  <c:v>163</c:v>
                </c:pt>
                <c:pt idx="4">
                  <c:v>197</c:v>
                </c:pt>
                <c:pt idx="5">
                  <c:v>185</c:v>
                </c:pt>
                <c:pt idx="6">
                  <c:v>141</c:v>
                </c:pt>
                <c:pt idx="7">
                  <c:v>133</c:v>
                </c:pt>
                <c:pt idx="8">
                  <c:v>149</c:v>
                </c:pt>
                <c:pt idx="9">
                  <c:v>153</c:v>
                </c:pt>
                <c:pt idx="10">
                  <c:v>209</c:v>
                </c:pt>
                <c:pt idx="11">
                  <c:v>221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'2020'!$E$15:$P$15</c:f>
              <c:numCache>
                <c:formatCode>General</c:formatCode>
                <c:ptCount val="12"/>
                <c:pt idx="0">
                  <c:v>665</c:v>
                </c:pt>
                <c:pt idx="1">
                  <c:v>592</c:v>
                </c:pt>
                <c:pt idx="2">
                  <c:v>587</c:v>
                </c:pt>
                <c:pt idx="3">
                  <c:v>419</c:v>
                </c:pt>
                <c:pt idx="4">
                  <c:v>346</c:v>
                </c:pt>
                <c:pt idx="5">
                  <c:v>405</c:v>
                </c:pt>
                <c:pt idx="6">
                  <c:v>350</c:v>
                </c:pt>
                <c:pt idx="7">
                  <c:v>317</c:v>
                </c:pt>
                <c:pt idx="8">
                  <c:v>314</c:v>
                </c:pt>
                <c:pt idx="9">
                  <c:v>336</c:v>
                </c:pt>
                <c:pt idx="10">
                  <c:v>305</c:v>
                </c:pt>
                <c:pt idx="11">
                  <c:v>260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'2020'!$E$16:$P$16</c:f>
              <c:numCache>
                <c:formatCode>General</c:formatCode>
                <c:ptCount val="12"/>
                <c:pt idx="0">
                  <c:v>404</c:v>
                </c:pt>
                <c:pt idx="1">
                  <c:v>414</c:v>
                </c:pt>
                <c:pt idx="2">
                  <c:v>347</c:v>
                </c:pt>
                <c:pt idx="3">
                  <c:v>225</c:v>
                </c:pt>
                <c:pt idx="4">
                  <c:v>243</c:v>
                </c:pt>
                <c:pt idx="5">
                  <c:v>207</c:v>
                </c:pt>
                <c:pt idx="6">
                  <c:v>219</c:v>
                </c:pt>
                <c:pt idx="7">
                  <c:v>186</c:v>
                </c:pt>
                <c:pt idx="8">
                  <c:v>169</c:v>
                </c:pt>
                <c:pt idx="9">
                  <c:v>195</c:v>
                </c:pt>
                <c:pt idx="10">
                  <c:v>186</c:v>
                </c:pt>
                <c:pt idx="11">
                  <c:v>157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'2020'!$E$17:$P$17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'2020'!$E$18:$P$18</c:f>
              <c:numCache>
                <c:formatCode>General</c:formatCode>
                <c:ptCount val="12"/>
                <c:pt idx="0">
                  <c:v>79</c:v>
                </c:pt>
                <c:pt idx="1">
                  <c:v>49</c:v>
                </c:pt>
                <c:pt idx="2">
                  <c:v>42</c:v>
                </c:pt>
                <c:pt idx="3">
                  <c:v>34</c:v>
                </c:pt>
                <c:pt idx="4">
                  <c:v>25</c:v>
                </c:pt>
                <c:pt idx="5">
                  <c:v>23</c:v>
                </c:pt>
                <c:pt idx="6">
                  <c:v>29</c:v>
                </c:pt>
                <c:pt idx="7">
                  <c:v>23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17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'2020'!$E$19:$P$19</c:f>
              <c:numCache>
                <c:formatCode>General</c:formatCode>
                <c:ptCount val="12"/>
                <c:pt idx="0">
                  <c:v>9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43</c:v>
                </c:pt>
                <c:pt idx="5">
                  <c:v>52</c:v>
                </c:pt>
                <c:pt idx="6">
                  <c:v>56</c:v>
                </c:pt>
                <c:pt idx="7">
                  <c:v>49</c:v>
                </c:pt>
                <c:pt idx="8">
                  <c:v>51</c:v>
                </c:pt>
                <c:pt idx="9">
                  <c:v>64</c:v>
                </c:pt>
                <c:pt idx="10">
                  <c:v>22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06496"/>
        <c:axId val="87448320"/>
      </c:barChart>
      <c:catAx>
        <c:axId val="8810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87448320"/>
        <c:crosses val="autoZero"/>
        <c:auto val="1"/>
        <c:lblAlgn val="ctr"/>
        <c:lblOffset val="100"/>
        <c:noMultiLvlLbl val="0"/>
      </c:catAx>
      <c:valAx>
        <c:axId val="8744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10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'2021'!$E$4:$P$4</c:f>
              <c:numCache>
                <c:formatCode>General</c:formatCode>
                <c:ptCount val="12"/>
                <c:pt idx="0">
                  <c:v>340</c:v>
                </c:pt>
                <c:pt idx="1">
                  <c:v>302</c:v>
                </c:pt>
                <c:pt idx="2">
                  <c:v>570</c:v>
                </c:pt>
                <c:pt idx="3">
                  <c:v>497</c:v>
                </c:pt>
                <c:pt idx="4">
                  <c:v>351</c:v>
                </c:pt>
                <c:pt idx="5">
                  <c:v>390</c:v>
                </c:pt>
                <c:pt idx="6">
                  <c:v>495</c:v>
                </c:pt>
                <c:pt idx="7">
                  <c:v>355</c:v>
                </c:pt>
                <c:pt idx="8">
                  <c:v>373</c:v>
                </c:pt>
                <c:pt idx="9">
                  <c:v>404</c:v>
                </c:pt>
                <c:pt idx="10">
                  <c:v>501</c:v>
                </c:pt>
                <c:pt idx="11">
                  <c:v>663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'2021'!$E$5:$P$5</c:f>
              <c:numCache>
                <c:formatCode>General</c:formatCode>
                <c:ptCount val="12"/>
                <c:pt idx="0">
                  <c:v>1536</c:v>
                </c:pt>
                <c:pt idx="1">
                  <c:v>1401</c:v>
                </c:pt>
                <c:pt idx="2">
                  <c:v>1807</c:v>
                </c:pt>
                <c:pt idx="3">
                  <c:v>1727</c:v>
                </c:pt>
                <c:pt idx="4">
                  <c:v>1469</c:v>
                </c:pt>
                <c:pt idx="5">
                  <c:v>1633</c:v>
                </c:pt>
                <c:pt idx="6">
                  <c:v>1114</c:v>
                </c:pt>
                <c:pt idx="7">
                  <c:v>1271</c:v>
                </c:pt>
                <c:pt idx="8">
                  <c:v>1584</c:v>
                </c:pt>
                <c:pt idx="9">
                  <c:v>1599</c:v>
                </c:pt>
                <c:pt idx="10">
                  <c:v>1792</c:v>
                </c:pt>
                <c:pt idx="11">
                  <c:v>1977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'2021'!$E$6:$P$6</c:f>
              <c:numCache>
                <c:formatCode>General</c:formatCode>
                <c:ptCount val="12"/>
                <c:pt idx="0">
                  <c:v>1217</c:v>
                </c:pt>
                <c:pt idx="1">
                  <c:v>1179</c:v>
                </c:pt>
                <c:pt idx="2">
                  <c:v>1483</c:v>
                </c:pt>
                <c:pt idx="3">
                  <c:v>1422</c:v>
                </c:pt>
                <c:pt idx="4">
                  <c:v>1163</c:v>
                </c:pt>
                <c:pt idx="5">
                  <c:v>1377</c:v>
                </c:pt>
                <c:pt idx="6">
                  <c:v>973</c:v>
                </c:pt>
                <c:pt idx="7">
                  <c:v>1147</c:v>
                </c:pt>
                <c:pt idx="8">
                  <c:v>1308</c:v>
                </c:pt>
                <c:pt idx="9">
                  <c:v>1417</c:v>
                </c:pt>
                <c:pt idx="10">
                  <c:v>1521</c:v>
                </c:pt>
                <c:pt idx="11">
                  <c:v>1694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'2021'!$E$7:$P$7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53</c:v>
                </c:pt>
                <c:pt idx="6">
                  <c:v>275</c:v>
                </c:pt>
                <c:pt idx="7">
                  <c:v>25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'2021'!$E$8:$P$8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'2021'!$E$9:$P$9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58464"/>
        <c:axId val="88310912"/>
      </c:barChart>
      <c:catAx>
        <c:axId val="39358464"/>
        <c:scaling>
          <c:orientation val="minMax"/>
        </c:scaling>
        <c:delete val="0"/>
        <c:axPos val="b"/>
        <c:majorTickMark val="out"/>
        <c:minorTickMark val="none"/>
        <c:tickLblPos val="nextTo"/>
        <c:crossAx val="88310912"/>
        <c:crosses val="autoZero"/>
        <c:auto val="1"/>
        <c:lblAlgn val="ctr"/>
        <c:lblOffset val="100"/>
        <c:noMultiLvlLbl val="0"/>
      </c:catAx>
      <c:valAx>
        <c:axId val="8831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358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'2021'!$E$14:$P$14</c:f>
              <c:numCache>
                <c:formatCode>General</c:formatCode>
                <c:ptCount val="12"/>
                <c:pt idx="0">
                  <c:v>109</c:v>
                </c:pt>
                <c:pt idx="1">
                  <c:v>130</c:v>
                </c:pt>
                <c:pt idx="2">
                  <c:v>172</c:v>
                </c:pt>
                <c:pt idx="3">
                  <c:v>159</c:v>
                </c:pt>
                <c:pt idx="4">
                  <c:v>140</c:v>
                </c:pt>
                <c:pt idx="5">
                  <c:v>123</c:v>
                </c:pt>
                <c:pt idx="6">
                  <c:v>64</c:v>
                </c:pt>
                <c:pt idx="7">
                  <c:v>109</c:v>
                </c:pt>
                <c:pt idx="8">
                  <c:v>152</c:v>
                </c:pt>
                <c:pt idx="9">
                  <c:v>197</c:v>
                </c:pt>
                <c:pt idx="10">
                  <c:v>192</c:v>
                </c:pt>
                <c:pt idx="11">
                  <c:v>254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'2021'!$E$15:$P$15</c:f>
              <c:numCache>
                <c:formatCode>General</c:formatCode>
                <c:ptCount val="12"/>
                <c:pt idx="0">
                  <c:v>303</c:v>
                </c:pt>
                <c:pt idx="1">
                  <c:v>314</c:v>
                </c:pt>
                <c:pt idx="2">
                  <c:v>388</c:v>
                </c:pt>
                <c:pt idx="3">
                  <c:v>416</c:v>
                </c:pt>
                <c:pt idx="4">
                  <c:v>360</c:v>
                </c:pt>
                <c:pt idx="5">
                  <c:v>328</c:v>
                </c:pt>
                <c:pt idx="6">
                  <c:v>209</c:v>
                </c:pt>
                <c:pt idx="7">
                  <c:v>273</c:v>
                </c:pt>
                <c:pt idx="8">
                  <c:v>338</c:v>
                </c:pt>
                <c:pt idx="9">
                  <c:v>361</c:v>
                </c:pt>
                <c:pt idx="10">
                  <c:v>392</c:v>
                </c:pt>
                <c:pt idx="11">
                  <c:v>480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'2021'!$E$16:$P$16</c:f>
              <c:numCache>
                <c:formatCode>General</c:formatCode>
                <c:ptCount val="12"/>
                <c:pt idx="0">
                  <c:v>119</c:v>
                </c:pt>
                <c:pt idx="1">
                  <c:v>161</c:v>
                </c:pt>
                <c:pt idx="2">
                  <c:v>192</c:v>
                </c:pt>
                <c:pt idx="3">
                  <c:v>236</c:v>
                </c:pt>
                <c:pt idx="4">
                  <c:v>187</c:v>
                </c:pt>
                <c:pt idx="5">
                  <c:v>202</c:v>
                </c:pt>
                <c:pt idx="6">
                  <c:v>141</c:v>
                </c:pt>
                <c:pt idx="7">
                  <c:v>152</c:v>
                </c:pt>
                <c:pt idx="8">
                  <c:v>192</c:v>
                </c:pt>
                <c:pt idx="9">
                  <c:v>208</c:v>
                </c:pt>
                <c:pt idx="10">
                  <c:v>223</c:v>
                </c:pt>
                <c:pt idx="11">
                  <c:v>221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'2021'!$E$17:$P$17</c:f>
              <c:numCache>
                <c:formatCode>General</c:formatCode>
                <c:ptCount val="12"/>
                <c:pt idx="0">
                  <c:v>98</c:v>
                </c:pt>
                <c:pt idx="1">
                  <c:v>58</c:v>
                </c:pt>
                <c:pt idx="2">
                  <c:v>43</c:v>
                </c:pt>
                <c:pt idx="3">
                  <c:v>60</c:v>
                </c:pt>
                <c:pt idx="4">
                  <c:v>50</c:v>
                </c:pt>
                <c:pt idx="5">
                  <c:v>199</c:v>
                </c:pt>
                <c:pt idx="6">
                  <c:v>375</c:v>
                </c:pt>
                <c:pt idx="7">
                  <c:v>26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'2021'!$E$18:$P$18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'2021'!$E$19:$P$19</c:f>
              <c:numCache>
                <c:formatCode>General</c:formatCode>
                <c:ptCount val="12"/>
                <c:pt idx="0">
                  <c:v>33</c:v>
                </c:pt>
                <c:pt idx="1">
                  <c:v>52</c:v>
                </c:pt>
                <c:pt idx="2">
                  <c:v>53</c:v>
                </c:pt>
                <c:pt idx="3">
                  <c:v>73</c:v>
                </c:pt>
                <c:pt idx="4">
                  <c:v>43</c:v>
                </c:pt>
                <c:pt idx="5">
                  <c:v>59</c:v>
                </c:pt>
                <c:pt idx="6">
                  <c:v>35</c:v>
                </c:pt>
                <c:pt idx="7">
                  <c:v>12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05920"/>
        <c:axId val="88313216"/>
      </c:barChart>
      <c:catAx>
        <c:axId val="8430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88313216"/>
        <c:crosses val="autoZero"/>
        <c:auto val="1"/>
        <c:lblAlgn val="ctr"/>
        <c:lblOffset val="100"/>
        <c:noMultiLvlLbl val="0"/>
      </c:catAx>
      <c:valAx>
        <c:axId val="8831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430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'2022'!$E$4:$P$4</c:f>
              <c:numCache>
                <c:formatCode>General</c:formatCode>
                <c:ptCount val="12"/>
                <c:pt idx="0">
                  <c:v>526</c:v>
                </c:pt>
                <c:pt idx="1">
                  <c:v>417</c:v>
                </c:pt>
                <c:pt idx="2">
                  <c:v>545</c:v>
                </c:pt>
                <c:pt idx="3">
                  <c:v>630</c:v>
                </c:pt>
                <c:pt idx="4">
                  <c:v>987</c:v>
                </c:pt>
                <c:pt idx="5">
                  <c:v>870</c:v>
                </c:pt>
                <c:pt idx="6">
                  <c:v>637</c:v>
                </c:pt>
                <c:pt idx="7">
                  <c:v>771</c:v>
                </c:pt>
                <c:pt idx="8">
                  <c:v>999</c:v>
                </c:pt>
                <c:pt idx="9">
                  <c:v>898</c:v>
                </c:pt>
                <c:pt idx="10">
                  <c:v>824</c:v>
                </c:pt>
                <c:pt idx="11">
                  <c:v>766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'2022'!$E$5:$P$5</c:f>
              <c:numCache>
                <c:formatCode>General</c:formatCode>
                <c:ptCount val="12"/>
                <c:pt idx="0">
                  <c:v>2006</c:v>
                </c:pt>
                <c:pt idx="1">
                  <c:v>1772</c:v>
                </c:pt>
                <c:pt idx="2">
                  <c:v>2211</c:v>
                </c:pt>
                <c:pt idx="3">
                  <c:v>2011</c:v>
                </c:pt>
                <c:pt idx="4">
                  <c:v>1836</c:v>
                </c:pt>
                <c:pt idx="5">
                  <c:v>2248</c:v>
                </c:pt>
                <c:pt idx="6">
                  <c:v>2066</c:v>
                </c:pt>
                <c:pt idx="7">
                  <c:v>2514</c:v>
                </c:pt>
                <c:pt idx="8">
                  <c:v>2584</c:v>
                </c:pt>
                <c:pt idx="9">
                  <c:v>2519</c:v>
                </c:pt>
                <c:pt idx="10">
                  <c:v>2713</c:v>
                </c:pt>
                <c:pt idx="11">
                  <c:v>2652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'2022'!$E$6:$P$6</c:f>
              <c:numCache>
                <c:formatCode>General</c:formatCode>
                <c:ptCount val="12"/>
                <c:pt idx="0">
                  <c:v>1571</c:v>
                </c:pt>
                <c:pt idx="1">
                  <c:v>1334</c:v>
                </c:pt>
                <c:pt idx="2">
                  <c:v>1757</c:v>
                </c:pt>
                <c:pt idx="3">
                  <c:v>1591</c:v>
                </c:pt>
                <c:pt idx="4">
                  <c:v>1490</c:v>
                </c:pt>
                <c:pt idx="5">
                  <c:v>1963</c:v>
                </c:pt>
                <c:pt idx="6">
                  <c:v>1939</c:v>
                </c:pt>
                <c:pt idx="7">
                  <c:v>2318</c:v>
                </c:pt>
                <c:pt idx="8">
                  <c:v>2387</c:v>
                </c:pt>
                <c:pt idx="9">
                  <c:v>2407</c:v>
                </c:pt>
                <c:pt idx="10">
                  <c:v>2422</c:v>
                </c:pt>
                <c:pt idx="11">
                  <c:v>2482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'2022'!$E$7:$P$7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'2022'!$E$8:$P$8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'2022'!$E$9:$P$9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60512"/>
        <c:axId val="88315520"/>
      </c:barChart>
      <c:catAx>
        <c:axId val="39360512"/>
        <c:scaling>
          <c:orientation val="minMax"/>
        </c:scaling>
        <c:delete val="0"/>
        <c:axPos val="b"/>
        <c:majorTickMark val="out"/>
        <c:minorTickMark val="none"/>
        <c:tickLblPos val="nextTo"/>
        <c:crossAx val="88315520"/>
        <c:crosses val="autoZero"/>
        <c:auto val="1"/>
        <c:lblAlgn val="ctr"/>
        <c:lblOffset val="100"/>
        <c:noMultiLvlLbl val="0"/>
      </c:catAx>
      <c:valAx>
        <c:axId val="8831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360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'2022'!$E$14:$P$14</c:f>
              <c:numCache>
                <c:formatCode>General</c:formatCode>
                <c:ptCount val="12"/>
                <c:pt idx="0">
                  <c:v>153</c:v>
                </c:pt>
                <c:pt idx="1">
                  <c:v>105</c:v>
                </c:pt>
                <c:pt idx="2">
                  <c:v>136</c:v>
                </c:pt>
                <c:pt idx="3">
                  <c:v>149</c:v>
                </c:pt>
                <c:pt idx="4">
                  <c:v>173</c:v>
                </c:pt>
                <c:pt idx="5">
                  <c:v>215</c:v>
                </c:pt>
                <c:pt idx="6">
                  <c:v>227</c:v>
                </c:pt>
                <c:pt idx="7">
                  <c:v>251</c:v>
                </c:pt>
                <c:pt idx="8">
                  <c:v>275</c:v>
                </c:pt>
                <c:pt idx="9">
                  <c:v>251</c:v>
                </c:pt>
                <c:pt idx="10">
                  <c:v>215</c:v>
                </c:pt>
                <c:pt idx="11">
                  <c:v>251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'2022'!$E$15:$P$15</c:f>
              <c:numCache>
                <c:formatCode>General</c:formatCode>
                <c:ptCount val="12"/>
                <c:pt idx="0">
                  <c:v>419</c:v>
                </c:pt>
                <c:pt idx="1">
                  <c:v>320</c:v>
                </c:pt>
                <c:pt idx="2">
                  <c:v>363</c:v>
                </c:pt>
                <c:pt idx="3">
                  <c:v>350</c:v>
                </c:pt>
                <c:pt idx="4">
                  <c:v>394</c:v>
                </c:pt>
                <c:pt idx="5">
                  <c:v>459</c:v>
                </c:pt>
                <c:pt idx="6">
                  <c:v>466</c:v>
                </c:pt>
                <c:pt idx="7">
                  <c:v>458</c:v>
                </c:pt>
                <c:pt idx="8">
                  <c:v>481</c:v>
                </c:pt>
                <c:pt idx="9">
                  <c:v>467</c:v>
                </c:pt>
                <c:pt idx="10">
                  <c:v>450</c:v>
                </c:pt>
                <c:pt idx="11">
                  <c:v>420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'2022'!$E$16:$P$16</c:f>
              <c:numCache>
                <c:formatCode>General</c:formatCode>
                <c:ptCount val="12"/>
                <c:pt idx="0">
                  <c:v>195</c:v>
                </c:pt>
                <c:pt idx="1">
                  <c:v>180</c:v>
                </c:pt>
                <c:pt idx="2">
                  <c:v>175</c:v>
                </c:pt>
                <c:pt idx="3">
                  <c:v>204</c:v>
                </c:pt>
                <c:pt idx="4">
                  <c:v>247</c:v>
                </c:pt>
                <c:pt idx="5">
                  <c:v>271</c:v>
                </c:pt>
                <c:pt idx="6">
                  <c:v>297</c:v>
                </c:pt>
                <c:pt idx="7">
                  <c:v>358</c:v>
                </c:pt>
                <c:pt idx="8">
                  <c:v>413</c:v>
                </c:pt>
                <c:pt idx="9">
                  <c:v>437</c:v>
                </c:pt>
                <c:pt idx="10">
                  <c:v>363</c:v>
                </c:pt>
                <c:pt idx="11">
                  <c:v>343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'2022'!$E$17:$P$17</c:f>
              <c:numCache>
                <c:formatCode>General</c:formatCode>
                <c:ptCount val="12"/>
                <c:pt idx="0">
                  <c:v>1</c:v>
                </c:pt>
                <c:pt idx="1">
                  <c:v>73</c:v>
                </c:pt>
                <c:pt idx="2">
                  <c:v>34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'2022'!$E$18:$P$18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'2022'!$E$19:$P$19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32896"/>
        <c:axId val="39927808"/>
      </c:barChart>
      <c:catAx>
        <c:axId val="396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39927808"/>
        <c:crosses val="autoZero"/>
        <c:auto val="1"/>
        <c:lblAlgn val="ctr"/>
        <c:lblOffset val="100"/>
        <c:noMultiLvlLbl val="0"/>
      </c:catAx>
      <c:valAx>
        <c:axId val="399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632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'2023'!$E$4:$P$4</c:f>
              <c:numCache>
                <c:formatCode>General</c:formatCode>
                <c:ptCount val="12"/>
                <c:pt idx="0">
                  <c:v>786</c:v>
                </c:pt>
                <c:pt idx="1">
                  <c:v>691</c:v>
                </c:pt>
                <c:pt idx="2">
                  <c:v>817</c:v>
                </c:pt>
                <c:pt idx="3">
                  <c:v>604</c:v>
                </c:pt>
                <c:pt idx="4">
                  <c:v>1467</c:v>
                </c:pt>
                <c:pt idx="5">
                  <c:v>721</c:v>
                </c:pt>
                <c:pt idx="6">
                  <c:v>705</c:v>
                </c:pt>
                <c:pt idx="7">
                  <c:v>1342</c:v>
                </c:pt>
                <c:pt idx="8">
                  <c:v>951</c:v>
                </c:pt>
                <c:pt idx="9">
                  <c:v>989</c:v>
                </c:pt>
                <c:pt idx="10">
                  <c:v>652</c:v>
                </c:pt>
                <c:pt idx="11">
                  <c:v>1762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'2023'!$E$5:$P$5</c:f>
              <c:numCache>
                <c:formatCode>General</c:formatCode>
                <c:ptCount val="12"/>
                <c:pt idx="0">
                  <c:v>2633</c:v>
                </c:pt>
                <c:pt idx="1">
                  <c:v>2353</c:v>
                </c:pt>
                <c:pt idx="2">
                  <c:v>2665</c:v>
                </c:pt>
                <c:pt idx="3">
                  <c:v>1898</c:v>
                </c:pt>
                <c:pt idx="4">
                  <c:v>2776</c:v>
                </c:pt>
                <c:pt idx="5">
                  <c:v>2365</c:v>
                </c:pt>
                <c:pt idx="6">
                  <c:v>2784</c:v>
                </c:pt>
                <c:pt idx="7">
                  <c:v>2820</c:v>
                </c:pt>
                <c:pt idx="8">
                  <c:v>2622</c:v>
                </c:pt>
                <c:pt idx="9">
                  <c:v>2790</c:v>
                </c:pt>
                <c:pt idx="10">
                  <c:v>2917</c:v>
                </c:pt>
                <c:pt idx="11">
                  <c:v>2744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'2023'!$E$6:$P$6</c:f>
              <c:numCache>
                <c:formatCode>General</c:formatCode>
                <c:ptCount val="12"/>
                <c:pt idx="0">
                  <c:v>2416</c:v>
                </c:pt>
                <c:pt idx="1">
                  <c:v>2277</c:v>
                </c:pt>
                <c:pt idx="2">
                  <c:v>2524</c:v>
                </c:pt>
                <c:pt idx="3">
                  <c:v>1723</c:v>
                </c:pt>
                <c:pt idx="4">
                  <c:v>2596</c:v>
                </c:pt>
                <c:pt idx="5">
                  <c:v>2198</c:v>
                </c:pt>
                <c:pt idx="6">
                  <c:v>2661</c:v>
                </c:pt>
                <c:pt idx="7">
                  <c:v>2705</c:v>
                </c:pt>
                <c:pt idx="8">
                  <c:v>2480</c:v>
                </c:pt>
                <c:pt idx="9">
                  <c:v>2742</c:v>
                </c:pt>
                <c:pt idx="10">
                  <c:v>2898</c:v>
                </c:pt>
                <c:pt idx="11">
                  <c:v>2590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'2023'!$E$7:$P$7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'2023'!$E$8:$P$8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21</c:v>
                </c:pt>
                <c:pt idx="11">
                  <c:v>13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'2023'!$E$9:$P$9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34944"/>
        <c:axId val="39930112"/>
      </c:barChart>
      <c:catAx>
        <c:axId val="396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39930112"/>
        <c:crosses val="autoZero"/>
        <c:auto val="1"/>
        <c:lblAlgn val="ctr"/>
        <c:lblOffset val="100"/>
        <c:noMultiLvlLbl val="0"/>
      </c:catAx>
      <c:valAx>
        <c:axId val="3993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63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'2023'!$E$14:$P$14</c:f>
              <c:numCache>
                <c:formatCode>General</c:formatCode>
                <c:ptCount val="12"/>
                <c:pt idx="0">
                  <c:v>218</c:v>
                </c:pt>
                <c:pt idx="1">
                  <c:v>187</c:v>
                </c:pt>
                <c:pt idx="2">
                  <c:v>179</c:v>
                </c:pt>
                <c:pt idx="3">
                  <c:v>186</c:v>
                </c:pt>
                <c:pt idx="4">
                  <c:v>260</c:v>
                </c:pt>
                <c:pt idx="5">
                  <c:v>218</c:v>
                </c:pt>
                <c:pt idx="6">
                  <c:v>191</c:v>
                </c:pt>
                <c:pt idx="7">
                  <c:v>175</c:v>
                </c:pt>
                <c:pt idx="8">
                  <c:v>188</c:v>
                </c:pt>
                <c:pt idx="9">
                  <c:v>207</c:v>
                </c:pt>
                <c:pt idx="10">
                  <c:v>104</c:v>
                </c:pt>
                <c:pt idx="11">
                  <c:v>108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'2023'!$E$15:$P$15</c:f>
              <c:numCache>
                <c:formatCode>General</c:formatCode>
                <c:ptCount val="12"/>
                <c:pt idx="0">
                  <c:v>471</c:v>
                </c:pt>
                <c:pt idx="1">
                  <c:v>344</c:v>
                </c:pt>
                <c:pt idx="2">
                  <c:v>419</c:v>
                </c:pt>
                <c:pt idx="3">
                  <c:v>397</c:v>
                </c:pt>
                <c:pt idx="4">
                  <c:v>547</c:v>
                </c:pt>
                <c:pt idx="5">
                  <c:v>401</c:v>
                </c:pt>
                <c:pt idx="6">
                  <c:v>471</c:v>
                </c:pt>
                <c:pt idx="7">
                  <c:v>480</c:v>
                </c:pt>
                <c:pt idx="8">
                  <c:v>431</c:v>
                </c:pt>
                <c:pt idx="9">
                  <c:v>472</c:v>
                </c:pt>
                <c:pt idx="10">
                  <c:v>566</c:v>
                </c:pt>
                <c:pt idx="11">
                  <c:v>584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'2023'!$E$16:$P$16</c:f>
              <c:numCache>
                <c:formatCode>General</c:formatCode>
                <c:ptCount val="12"/>
                <c:pt idx="0">
                  <c:v>350</c:v>
                </c:pt>
                <c:pt idx="1">
                  <c:v>304</c:v>
                </c:pt>
                <c:pt idx="2">
                  <c:v>324</c:v>
                </c:pt>
                <c:pt idx="3">
                  <c:v>290</c:v>
                </c:pt>
                <c:pt idx="4">
                  <c:v>408</c:v>
                </c:pt>
                <c:pt idx="5">
                  <c:v>359</c:v>
                </c:pt>
                <c:pt idx="6">
                  <c:v>332</c:v>
                </c:pt>
                <c:pt idx="7">
                  <c:v>363</c:v>
                </c:pt>
                <c:pt idx="8">
                  <c:v>345</c:v>
                </c:pt>
                <c:pt idx="9">
                  <c:v>401</c:v>
                </c:pt>
                <c:pt idx="10">
                  <c:v>359</c:v>
                </c:pt>
                <c:pt idx="11">
                  <c:v>408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'2023'!$E$17:$P$17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'2023'!$E$18:$P$18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'2023'!$E$19:$P$19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36480"/>
        <c:axId val="39932416"/>
      </c:barChart>
      <c:catAx>
        <c:axId val="3963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39932416"/>
        <c:crosses val="autoZero"/>
        <c:auto val="1"/>
        <c:lblAlgn val="ctr"/>
        <c:lblOffset val="100"/>
        <c:noMultiLvlLbl val="0"/>
      </c:catAx>
      <c:valAx>
        <c:axId val="3993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63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'2024'!$E$4:$P$4</c:f>
              <c:numCache>
                <c:formatCode>General</c:formatCode>
                <c:ptCount val="12"/>
                <c:pt idx="0">
                  <c:v>718</c:v>
                </c:pt>
                <c:pt idx="1">
                  <c:v>590</c:v>
                </c:pt>
                <c:pt idx="2">
                  <c:v>528</c:v>
                </c:pt>
                <c:pt idx="3">
                  <c:v>1109</c:v>
                </c:pt>
                <c:pt idx="4">
                  <c:v>749</c:v>
                </c:pt>
                <c:pt idx="5">
                  <c:v>557</c:v>
                </c:pt>
                <c:pt idx="6">
                  <c:v>732</c:v>
                </c:pt>
                <c:pt idx="7">
                  <c:v>775</c:v>
                </c:pt>
                <c:pt idx="8">
                  <c:v>812</c:v>
                </c:pt>
                <c:pt idx="9">
                  <c:v>652</c:v>
                </c:pt>
                <c:pt idx="10">
                  <c:v>613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'2024'!$E$5:$P$5</c:f>
              <c:numCache>
                <c:formatCode>General</c:formatCode>
                <c:ptCount val="12"/>
                <c:pt idx="0">
                  <c:v>3058</c:v>
                </c:pt>
                <c:pt idx="1">
                  <c:v>2615</c:v>
                </c:pt>
                <c:pt idx="2">
                  <c:v>2851</c:v>
                </c:pt>
                <c:pt idx="3">
                  <c:v>2528</c:v>
                </c:pt>
                <c:pt idx="4">
                  <c:v>3334</c:v>
                </c:pt>
                <c:pt idx="5">
                  <c:v>2971</c:v>
                </c:pt>
                <c:pt idx="6">
                  <c:v>3604</c:v>
                </c:pt>
                <c:pt idx="7">
                  <c:v>3306</c:v>
                </c:pt>
                <c:pt idx="8">
                  <c:v>3055</c:v>
                </c:pt>
                <c:pt idx="9">
                  <c:v>3621</c:v>
                </c:pt>
                <c:pt idx="10">
                  <c:v>3524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'2024'!$E$6:$P$6</c:f>
              <c:numCache>
                <c:formatCode>General</c:formatCode>
                <c:ptCount val="12"/>
                <c:pt idx="0">
                  <c:v>2851</c:v>
                </c:pt>
                <c:pt idx="1">
                  <c:v>2582</c:v>
                </c:pt>
                <c:pt idx="2">
                  <c:v>2501</c:v>
                </c:pt>
                <c:pt idx="3">
                  <c:v>2183</c:v>
                </c:pt>
                <c:pt idx="4">
                  <c:v>2853</c:v>
                </c:pt>
                <c:pt idx="5">
                  <c:v>2490</c:v>
                </c:pt>
                <c:pt idx="6">
                  <c:v>2925</c:v>
                </c:pt>
                <c:pt idx="7">
                  <c:v>2610</c:v>
                </c:pt>
                <c:pt idx="8">
                  <c:v>2591</c:v>
                </c:pt>
                <c:pt idx="9">
                  <c:v>3033</c:v>
                </c:pt>
                <c:pt idx="10">
                  <c:v>2648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'2024'!$E$7:$P$7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'2024'!$E$8:$P$8</c:f>
              <c:numCache>
                <c:formatCode>General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'2024'!$E$9:$P$9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53568"/>
        <c:axId val="39934720"/>
      </c:barChart>
      <c:catAx>
        <c:axId val="398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39934720"/>
        <c:crosses val="autoZero"/>
        <c:auto val="1"/>
        <c:lblAlgn val="ctr"/>
        <c:lblOffset val="100"/>
        <c:noMultiLvlLbl val="0"/>
      </c:catAx>
      <c:valAx>
        <c:axId val="3993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85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164042</xdr:colOff>
      <xdr:row>3</xdr:row>
      <xdr:rowOff>9525</xdr:rowOff>
    </xdr:from>
    <xdr:to>
      <xdr:col>25</xdr:col>
      <xdr:colOff>439208</xdr:colOff>
      <xdr:row>17</xdr:row>
      <xdr:rowOff>96308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185208</xdr:colOff>
      <xdr:row>20</xdr:row>
      <xdr:rowOff>189441</xdr:rowOff>
    </xdr:from>
    <xdr:to>
      <xdr:col>25</xdr:col>
      <xdr:colOff>460374</xdr:colOff>
      <xdr:row>35</xdr:row>
      <xdr:rowOff>75141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121709</xdr:colOff>
      <xdr:row>3</xdr:row>
      <xdr:rowOff>31750</xdr:rowOff>
    </xdr:from>
    <xdr:to>
      <xdr:col>26</xdr:col>
      <xdr:colOff>476250</xdr:colOff>
      <xdr:row>14</xdr:row>
      <xdr:rowOff>117473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153456</xdr:colOff>
      <xdr:row>18</xdr:row>
      <xdr:rowOff>9525</xdr:rowOff>
    </xdr:from>
    <xdr:to>
      <xdr:col>26</xdr:col>
      <xdr:colOff>518583</xdr:colOff>
      <xdr:row>32</xdr:row>
      <xdr:rowOff>96308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154781</xdr:colOff>
      <xdr:row>3</xdr:row>
      <xdr:rowOff>3570</xdr:rowOff>
    </xdr:from>
    <xdr:to>
      <xdr:col>25</xdr:col>
      <xdr:colOff>476250</xdr:colOff>
      <xdr:row>17</xdr:row>
      <xdr:rowOff>67864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23</xdr:row>
      <xdr:rowOff>27384</xdr:rowOff>
    </xdr:from>
    <xdr:to>
      <xdr:col>25</xdr:col>
      <xdr:colOff>559594</xdr:colOff>
      <xdr:row>37</xdr:row>
      <xdr:rowOff>103584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308239</xdr:colOff>
      <xdr:row>3</xdr:row>
      <xdr:rowOff>124620</xdr:rowOff>
    </xdr:from>
    <xdr:to>
      <xdr:col>25</xdr:col>
      <xdr:colOff>583405</xdr:colOff>
      <xdr:row>17</xdr:row>
      <xdr:rowOff>184945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428624</xdr:colOff>
      <xdr:row>22</xdr:row>
      <xdr:rowOff>104774</xdr:rowOff>
    </xdr:from>
    <xdr:to>
      <xdr:col>26</xdr:col>
      <xdr:colOff>142874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308239</xdr:colOff>
      <xdr:row>3</xdr:row>
      <xdr:rowOff>124620</xdr:rowOff>
    </xdr:from>
    <xdr:to>
      <xdr:col>25</xdr:col>
      <xdr:colOff>583405</xdr:colOff>
      <xdr:row>17</xdr:row>
      <xdr:rowOff>184945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428624</xdr:colOff>
      <xdr:row>22</xdr:row>
      <xdr:rowOff>104774</xdr:rowOff>
    </xdr:from>
    <xdr:to>
      <xdr:col>26</xdr:col>
      <xdr:colOff>142874</xdr:colOff>
      <xdr:row>37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</xdr:colOff>
      <xdr:row>2</xdr:row>
      <xdr:rowOff>500063</xdr:rowOff>
    </xdr:from>
    <xdr:to>
      <xdr:col>16</xdr:col>
      <xdr:colOff>583406</xdr:colOff>
      <xdr:row>4</xdr:row>
      <xdr:rowOff>23814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zoomScale="90" zoomScaleNormal="90" workbookViewId="0">
      <pane xSplit="3" ySplit="3" topLeftCell="Q25" activePane="bottomRight" state="frozen"/>
      <selection activeCell="B1" sqref="B1"/>
      <selection pane="topRight" activeCell="E1" sqref="E1"/>
      <selection pane="bottomLeft" activeCell="B4" sqref="B4"/>
      <selection pane="bottomRight" activeCell="Q42" sqref="Q4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bestFit="1" customWidth="1"/>
    <col min="6" max="6" width="11" style="1" customWidth="1"/>
    <col min="7" max="11" width="9.28515625" style="1" bestFit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9.140625" style="8"/>
    <col min="18" max="16384" width="9.140625" style="1"/>
  </cols>
  <sheetData>
    <row r="1" spans="1:17" ht="23.25" x14ac:dyDescent="0.35">
      <c r="B1" s="115" t="s">
        <v>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s="2" customFormat="1" x14ac:dyDescent="0.25">
      <c r="A2" s="2" t="s">
        <v>4</v>
      </c>
      <c r="B2" s="3">
        <v>42736</v>
      </c>
      <c r="Q2" s="4"/>
    </row>
    <row r="3" spans="1:17" s="11" customFormat="1" ht="41.25" customHeight="1" x14ac:dyDescent="0.25">
      <c r="B3" s="12" t="s">
        <v>0</v>
      </c>
      <c r="C3" s="116" t="s">
        <v>1</v>
      </c>
      <c r="D3" s="116"/>
      <c r="E3" s="13">
        <f>B2</f>
        <v>42736</v>
      </c>
      <c r="F3" s="13">
        <f>E3+31</f>
        <v>42767</v>
      </c>
      <c r="G3" s="13">
        <f t="shared" ref="G3:P3" si="0">F3+31</f>
        <v>42798</v>
      </c>
      <c r="H3" s="13">
        <f t="shared" si="0"/>
        <v>42829</v>
      </c>
      <c r="I3" s="13">
        <f t="shared" si="0"/>
        <v>42860</v>
      </c>
      <c r="J3" s="13">
        <f t="shared" si="0"/>
        <v>42891</v>
      </c>
      <c r="K3" s="13">
        <f t="shared" si="0"/>
        <v>42922</v>
      </c>
      <c r="L3" s="13">
        <f t="shared" si="0"/>
        <v>42953</v>
      </c>
      <c r="M3" s="13">
        <f t="shared" si="0"/>
        <v>42984</v>
      </c>
      <c r="N3" s="13">
        <f t="shared" si="0"/>
        <v>43015</v>
      </c>
      <c r="O3" s="13">
        <f t="shared" si="0"/>
        <v>43046</v>
      </c>
      <c r="P3" s="13">
        <f t="shared" si="0"/>
        <v>43077</v>
      </c>
      <c r="Q3" s="13" t="s">
        <v>2</v>
      </c>
    </row>
    <row r="4" spans="1:17" x14ac:dyDescent="0.25">
      <c r="B4" s="117">
        <v>1</v>
      </c>
      <c r="C4" s="117" t="s">
        <v>5</v>
      </c>
      <c r="D4" s="6" t="s">
        <v>6</v>
      </c>
      <c r="E4" s="6">
        <v>965</v>
      </c>
      <c r="F4" s="6">
        <v>951</v>
      </c>
      <c r="G4" s="6">
        <v>1376</v>
      </c>
      <c r="H4" s="6">
        <v>1316</v>
      </c>
      <c r="I4" s="6">
        <v>820</v>
      </c>
      <c r="J4" s="6">
        <v>558</v>
      </c>
      <c r="K4" s="6">
        <v>869</v>
      </c>
      <c r="L4" s="6">
        <v>807</v>
      </c>
      <c r="M4" s="6">
        <v>653</v>
      </c>
      <c r="N4" s="6">
        <v>997</v>
      </c>
      <c r="O4" s="6">
        <v>873</v>
      </c>
      <c r="P4" s="6">
        <v>728</v>
      </c>
      <c r="Q4" s="7">
        <f>SUM(E4:P4)</f>
        <v>10913</v>
      </c>
    </row>
    <row r="5" spans="1:17" x14ac:dyDescent="0.25">
      <c r="B5" s="117"/>
      <c r="C5" s="117"/>
      <c r="D5" s="6" t="s">
        <v>7</v>
      </c>
      <c r="E5" s="6">
        <v>1778</v>
      </c>
      <c r="F5" s="6">
        <v>1700</v>
      </c>
      <c r="G5" s="6">
        <v>1921</v>
      </c>
      <c r="H5" s="6">
        <v>1755</v>
      </c>
      <c r="I5" s="6">
        <v>1904</v>
      </c>
      <c r="J5" s="6">
        <v>1495</v>
      </c>
      <c r="K5" s="6">
        <v>1834</v>
      </c>
      <c r="L5" s="6">
        <v>1808</v>
      </c>
      <c r="M5" s="6">
        <v>1671</v>
      </c>
      <c r="N5" s="6">
        <v>2032</v>
      </c>
      <c r="O5" s="6">
        <v>2026</v>
      </c>
      <c r="P5" s="6">
        <v>1746</v>
      </c>
      <c r="Q5" s="7">
        <f t="shared" ref="Q5:Q40" si="1">SUM(E5:P5)</f>
        <v>21670</v>
      </c>
    </row>
    <row r="6" spans="1:17" x14ac:dyDescent="0.25">
      <c r="B6" s="117"/>
      <c r="C6" s="117"/>
      <c r="D6" s="6" t="s">
        <v>8</v>
      </c>
      <c r="E6" s="6">
        <v>2487</v>
      </c>
      <c r="F6" s="6">
        <v>2570</v>
      </c>
      <c r="G6" s="6">
        <v>2882</v>
      </c>
      <c r="H6" s="6">
        <v>2688</v>
      </c>
      <c r="I6" s="6">
        <v>2830</v>
      </c>
      <c r="J6" s="6">
        <v>1983</v>
      </c>
      <c r="K6" s="6">
        <v>2849</v>
      </c>
      <c r="L6" s="6">
        <v>2561</v>
      </c>
      <c r="M6" s="6">
        <v>2568</v>
      </c>
      <c r="N6" s="6">
        <v>3030</v>
      </c>
      <c r="O6" s="6">
        <v>3211</v>
      </c>
      <c r="P6" s="6">
        <v>2910</v>
      </c>
      <c r="Q6" s="7">
        <f t="shared" si="1"/>
        <v>32569</v>
      </c>
    </row>
    <row r="7" spans="1:17" x14ac:dyDescent="0.25">
      <c r="B7" s="117"/>
      <c r="C7" s="117"/>
      <c r="D7" s="6" t="s">
        <v>15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f t="shared" si="1"/>
        <v>0</v>
      </c>
    </row>
    <row r="8" spans="1:17" x14ac:dyDescent="0.25">
      <c r="B8" s="117"/>
      <c r="C8" s="117"/>
      <c r="D8" s="6" t="s">
        <v>9</v>
      </c>
      <c r="E8" s="6">
        <v>1078</v>
      </c>
      <c r="F8" s="6">
        <v>1059</v>
      </c>
      <c r="G8" s="6">
        <v>1182</v>
      </c>
      <c r="H8" s="6">
        <v>1073</v>
      </c>
      <c r="I8" s="6">
        <v>1071</v>
      </c>
      <c r="J8" s="6">
        <v>820</v>
      </c>
      <c r="K8" s="6">
        <v>1094</v>
      </c>
      <c r="L8" s="6">
        <v>1131</v>
      </c>
      <c r="M8" s="6">
        <v>1048</v>
      </c>
      <c r="N8" s="6">
        <v>1285</v>
      </c>
      <c r="O8" s="6">
        <v>1283</v>
      </c>
      <c r="P8" s="6">
        <v>1114</v>
      </c>
      <c r="Q8" s="7">
        <f t="shared" si="1"/>
        <v>13238</v>
      </c>
    </row>
    <row r="9" spans="1:17" x14ac:dyDescent="0.25">
      <c r="B9" s="117"/>
      <c r="C9" s="117"/>
      <c r="D9" s="6" t="s">
        <v>10</v>
      </c>
      <c r="E9" s="6">
        <v>0</v>
      </c>
      <c r="F9" s="6">
        <v>0</v>
      </c>
      <c r="G9" s="6">
        <v>0</v>
      </c>
      <c r="H9" s="6">
        <v>0</v>
      </c>
      <c r="I9" s="6">
        <v>3</v>
      </c>
      <c r="J9" s="6">
        <v>6</v>
      </c>
      <c r="K9" s="6">
        <v>6</v>
      </c>
      <c r="L9" s="6">
        <v>4</v>
      </c>
      <c r="M9" s="6">
        <v>10</v>
      </c>
      <c r="N9" s="6">
        <v>11</v>
      </c>
      <c r="O9" s="6">
        <v>3</v>
      </c>
      <c r="P9" s="6">
        <v>0</v>
      </c>
      <c r="Q9" s="7">
        <f t="shared" si="1"/>
        <v>43</v>
      </c>
    </row>
    <row r="10" spans="1:17" s="8" customFormat="1" ht="14.25" x14ac:dyDescent="0.2">
      <c r="B10" s="117"/>
      <c r="C10" s="117"/>
      <c r="D10" s="7" t="s">
        <v>2</v>
      </c>
      <c r="E10" s="7">
        <f>SUM(E4:E9)</f>
        <v>6308</v>
      </c>
      <c r="F10" s="7">
        <f t="shared" ref="F10:P10" si="2">SUM(F4:F9)</f>
        <v>6280</v>
      </c>
      <c r="G10" s="7">
        <f t="shared" si="2"/>
        <v>7361</v>
      </c>
      <c r="H10" s="7">
        <f t="shared" si="2"/>
        <v>6832</v>
      </c>
      <c r="I10" s="7">
        <f t="shared" si="2"/>
        <v>6628</v>
      </c>
      <c r="J10" s="7">
        <f t="shared" si="2"/>
        <v>4862</v>
      </c>
      <c r="K10" s="7">
        <f t="shared" si="2"/>
        <v>6652</v>
      </c>
      <c r="L10" s="7">
        <f t="shared" si="2"/>
        <v>6311</v>
      </c>
      <c r="M10" s="7">
        <f t="shared" si="2"/>
        <v>5950</v>
      </c>
      <c r="N10" s="7">
        <f t="shared" si="2"/>
        <v>7355</v>
      </c>
      <c r="O10" s="7">
        <f t="shared" si="2"/>
        <v>7396</v>
      </c>
      <c r="P10" s="7">
        <f t="shared" si="2"/>
        <v>6498</v>
      </c>
      <c r="Q10" s="7">
        <f t="shared" si="1"/>
        <v>78433</v>
      </c>
    </row>
    <row r="11" spans="1:17" x14ac:dyDescent="0.25">
      <c r="B11" s="5">
        <f>B4+1</f>
        <v>2</v>
      </c>
      <c r="C11" s="118" t="s">
        <v>12</v>
      </c>
      <c r="D11" s="118"/>
      <c r="E11" s="30">
        <v>252.3</v>
      </c>
      <c r="F11" s="30">
        <v>261.7</v>
      </c>
      <c r="G11" s="30">
        <v>283.10000000000002</v>
      </c>
      <c r="H11" s="30">
        <v>297</v>
      </c>
      <c r="I11" s="30">
        <v>276.2</v>
      </c>
      <c r="J11" s="30">
        <v>194.5</v>
      </c>
      <c r="K11" s="30">
        <v>255.8</v>
      </c>
      <c r="L11" s="30">
        <v>242.7</v>
      </c>
      <c r="M11" s="30">
        <v>247.9</v>
      </c>
      <c r="N11" s="30">
        <v>282.89999999999998</v>
      </c>
      <c r="O11" s="30">
        <v>284.5</v>
      </c>
      <c r="P11" s="30">
        <v>270.8</v>
      </c>
      <c r="Q11" s="31">
        <f>SUM(E11:P11)/12</f>
        <v>262.45</v>
      </c>
    </row>
    <row r="12" spans="1:17" x14ac:dyDescent="0.25">
      <c r="B12" s="5">
        <f>B11+1</f>
        <v>3</v>
      </c>
      <c r="C12" s="118" t="s">
        <v>11</v>
      </c>
      <c r="D12" s="118"/>
      <c r="E12" s="6">
        <v>1352</v>
      </c>
      <c r="F12" s="6">
        <v>1210</v>
      </c>
      <c r="G12" s="6">
        <v>1351</v>
      </c>
      <c r="H12" s="6">
        <v>1331</v>
      </c>
      <c r="I12" s="6">
        <v>1318</v>
      </c>
      <c r="J12" s="6">
        <v>1051</v>
      </c>
      <c r="K12" s="6">
        <v>1326</v>
      </c>
      <c r="L12" s="6">
        <v>1318</v>
      </c>
      <c r="M12" s="6">
        <v>1260</v>
      </c>
      <c r="N12" s="6">
        <v>1444</v>
      </c>
      <c r="O12" s="6">
        <v>1447</v>
      </c>
      <c r="P12" s="6">
        <v>1377</v>
      </c>
      <c r="Q12" s="7">
        <f t="shared" si="1"/>
        <v>15785</v>
      </c>
    </row>
    <row r="13" spans="1:17" x14ac:dyDescent="0.25">
      <c r="B13" s="5">
        <f t="shared" ref="B13:B30" si="3">B12+1</f>
        <v>4</v>
      </c>
      <c r="C13" s="118" t="s">
        <v>13</v>
      </c>
      <c r="D13" s="118"/>
      <c r="E13" s="6">
        <v>1314</v>
      </c>
      <c r="F13" s="6">
        <v>1215</v>
      </c>
      <c r="G13" s="6">
        <v>1331</v>
      </c>
      <c r="H13" s="6">
        <v>1317</v>
      </c>
      <c r="I13" s="6">
        <v>1334</v>
      </c>
      <c r="J13" s="6">
        <v>1068</v>
      </c>
      <c r="K13" s="6">
        <v>1311</v>
      </c>
      <c r="L13" s="6">
        <v>1302</v>
      </c>
      <c r="M13" s="6">
        <v>1247</v>
      </c>
      <c r="N13" s="6">
        <v>1384</v>
      </c>
      <c r="O13" s="6">
        <v>1472</v>
      </c>
      <c r="P13" s="6">
        <v>1382</v>
      </c>
      <c r="Q13" s="7">
        <f t="shared" si="1"/>
        <v>15677</v>
      </c>
    </row>
    <row r="14" spans="1:17" x14ac:dyDescent="0.25">
      <c r="B14" s="5">
        <f t="shared" si="3"/>
        <v>5</v>
      </c>
      <c r="C14" s="117" t="s">
        <v>14</v>
      </c>
      <c r="D14" s="6" t="s">
        <v>6</v>
      </c>
      <c r="E14" s="6">
        <v>355</v>
      </c>
      <c r="F14" s="6">
        <v>360</v>
      </c>
      <c r="G14" s="6">
        <v>398</v>
      </c>
      <c r="H14" s="6">
        <v>327</v>
      </c>
      <c r="I14" s="6">
        <v>302</v>
      </c>
      <c r="J14" s="6">
        <v>219</v>
      </c>
      <c r="K14" s="6">
        <v>301</v>
      </c>
      <c r="L14" s="6">
        <v>295</v>
      </c>
      <c r="M14" s="6">
        <v>260</v>
      </c>
      <c r="N14" s="6">
        <v>339</v>
      </c>
      <c r="O14" s="6">
        <v>333</v>
      </c>
      <c r="P14" s="6">
        <v>350</v>
      </c>
      <c r="Q14" s="7">
        <f t="shared" si="1"/>
        <v>3839</v>
      </c>
    </row>
    <row r="15" spans="1:17" x14ac:dyDescent="0.25">
      <c r="B15" s="5"/>
      <c r="C15" s="117"/>
      <c r="D15" s="6" t="s">
        <v>7</v>
      </c>
      <c r="E15" s="6">
        <v>391</v>
      </c>
      <c r="F15" s="6">
        <v>357</v>
      </c>
      <c r="G15" s="6">
        <v>374</v>
      </c>
      <c r="H15" s="6">
        <v>411</v>
      </c>
      <c r="I15" s="6">
        <v>429</v>
      </c>
      <c r="J15" s="6">
        <v>341</v>
      </c>
      <c r="K15" s="6">
        <v>438</v>
      </c>
      <c r="L15" s="6">
        <v>410</v>
      </c>
      <c r="M15" s="6">
        <v>398</v>
      </c>
      <c r="N15" s="6">
        <v>375</v>
      </c>
      <c r="O15" s="6">
        <v>403</v>
      </c>
      <c r="P15" s="6">
        <v>385</v>
      </c>
      <c r="Q15" s="7">
        <f t="shared" si="1"/>
        <v>4712</v>
      </c>
    </row>
    <row r="16" spans="1:17" x14ac:dyDescent="0.25">
      <c r="B16" s="5"/>
      <c r="C16" s="117"/>
      <c r="D16" s="6" t="s">
        <v>8</v>
      </c>
      <c r="E16" s="6">
        <v>337</v>
      </c>
      <c r="F16" s="6">
        <v>287</v>
      </c>
      <c r="G16" s="6">
        <v>328</v>
      </c>
      <c r="H16" s="6">
        <v>332</v>
      </c>
      <c r="I16" s="6">
        <v>346</v>
      </c>
      <c r="J16" s="6">
        <v>254</v>
      </c>
      <c r="K16" s="6">
        <v>357</v>
      </c>
      <c r="L16" s="6">
        <v>352</v>
      </c>
      <c r="M16" s="6">
        <v>352</v>
      </c>
      <c r="N16" s="6">
        <v>416</v>
      </c>
      <c r="O16" s="6">
        <v>436</v>
      </c>
      <c r="P16" s="6">
        <v>367</v>
      </c>
      <c r="Q16" s="7">
        <f t="shared" si="1"/>
        <v>4164</v>
      </c>
    </row>
    <row r="17" spans="2:17" x14ac:dyDescent="0.25">
      <c r="B17" s="5"/>
      <c r="C17" s="117"/>
      <c r="D17" s="6" t="s">
        <v>15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f t="shared" si="1"/>
        <v>0</v>
      </c>
    </row>
    <row r="18" spans="2:17" x14ac:dyDescent="0.25">
      <c r="B18" s="5"/>
      <c r="C18" s="117"/>
      <c r="D18" s="6" t="s">
        <v>9</v>
      </c>
      <c r="E18" s="6">
        <v>289</v>
      </c>
      <c r="F18" s="6">
        <v>226</v>
      </c>
      <c r="G18" s="6">
        <v>277</v>
      </c>
      <c r="H18" s="6">
        <v>262</v>
      </c>
      <c r="I18" s="6">
        <v>218</v>
      </c>
      <c r="J18" s="6">
        <v>181</v>
      </c>
      <c r="K18" s="6">
        <v>211</v>
      </c>
      <c r="L18" s="6">
        <v>215</v>
      </c>
      <c r="M18" s="6">
        <v>193</v>
      </c>
      <c r="N18" s="6">
        <v>259</v>
      </c>
      <c r="O18" s="6">
        <v>301</v>
      </c>
      <c r="P18" s="6">
        <v>290</v>
      </c>
      <c r="Q18" s="7">
        <f t="shared" si="1"/>
        <v>2922</v>
      </c>
    </row>
    <row r="19" spans="2:17" x14ac:dyDescent="0.25">
      <c r="B19" s="5"/>
      <c r="C19" s="117"/>
      <c r="D19" s="6" t="s">
        <v>10</v>
      </c>
      <c r="E19" s="6">
        <v>0</v>
      </c>
      <c r="F19" s="6">
        <v>0</v>
      </c>
      <c r="G19" s="6">
        <v>0</v>
      </c>
      <c r="H19" s="6">
        <v>6</v>
      </c>
      <c r="I19" s="6">
        <v>59</v>
      </c>
      <c r="J19" s="6">
        <v>65</v>
      </c>
      <c r="K19" s="6">
        <v>37</v>
      </c>
      <c r="L19" s="6">
        <v>56</v>
      </c>
      <c r="M19" s="6">
        <v>64</v>
      </c>
      <c r="N19" s="6">
        <v>70</v>
      </c>
      <c r="O19" s="6">
        <v>0</v>
      </c>
      <c r="P19" s="6">
        <v>0</v>
      </c>
      <c r="Q19" s="7">
        <f t="shared" si="1"/>
        <v>357</v>
      </c>
    </row>
    <row r="20" spans="2:17" s="8" customFormat="1" ht="14.25" x14ac:dyDescent="0.2">
      <c r="B20" s="9"/>
      <c r="C20" s="7"/>
      <c r="D20" s="7" t="s">
        <v>2</v>
      </c>
      <c r="E20" s="7">
        <f>SUM(E14:E19)</f>
        <v>1372</v>
      </c>
      <c r="F20" s="7">
        <f t="shared" ref="F20:P20" si="4">SUM(F14:F19)</f>
        <v>1230</v>
      </c>
      <c r="G20" s="7">
        <f t="shared" si="4"/>
        <v>1377</v>
      </c>
      <c r="H20" s="7">
        <f t="shared" si="4"/>
        <v>1338</v>
      </c>
      <c r="I20" s="7">
        <f t="shared" si="4"/>
        <v>1354</v>
      </c>
      <c r="J20" s="7">
        <f t="shared" si="4"/>
        <v>1060</v>
      </c>
      <c r="K20" s="7">
        <f t="shared" si="4"/>
        <v>1344</v>
      </c>
      <c r="L20" s="7">
        <f t="shared" si="4"/>
        <v>1328</v>
      </c>
      <c r="M20" s="7">
        <f t="shared" si="4"/>
        <v>1267</v>
      </c>
      <c r="N20" s="7">
        <f t="shared" si="4"/>
        <v>1459</v>
      </c>
      <c r="O20" s="7">
        <f t="shared" si="4"/>
        <v>1473</v>
      </c>
      <c r="P20" s="7">
        <f t="shared" si="4"/>
        <v>1392</v>
      </c>
      <c r="Q20" s="7">
        <f t="shared" si="1"/>
        <v>15994</v>
      </c>
    </row>
    <row r="21" spans="2:17" x14ac:dyDescent="0.25">
      <c r="B21" s="5">
        <f>B14+1</f>
        <v>6</v>
      </c>
      <c r="C21" s="6" t="s">
        <v>16</v>
      </c>
      <c r="D21" s="6"/>
      <c r="E21" s="6">
        <v>5349</v>
      </c>
      <c r="F21" s="6">
        <v>4854</v>
      </c>
      <c r="G21" s="6">
        <v>5478</v>
      </c>
      <c r="H21" s="6">
        <v>5340</v>
      </c>
      <c r="I21" s="6">
        <v>5572</v>
      </c>
      <c r="J21" s="6">
        <v>4034</v>
      </c>
      <c r="K21" s="6">
        <v>5230</v>
      </c>
      <c r="L21" s="6">
        <v>5210</v>
      </c>
      <c r="M21" s="6">
        <v>4950</v>
      </c>
      <c r="N21" s="6">
        <v>5589</v>
      </c>
      <c r="O21" s="6">
        <v>5584</v>
      </c>
      <c r="P21" s="6">
        <v>5194</v>
      </c>
      <c r="Q21" s="7">
        <f t="shared" si="1"/>
        <v>62384</v>
      </c>
    </row>
    <row r="22" spans="2:17" x14ac:dyDescent="0.25">
      <c r="B22" s="5">
        <f t="shared" si="3"/>
        <v>7</v>
      </c>
      <c r="C22" s="6" t="s">
        <v>17</v>
      </c>
      <c r="D22" s="6"/>
      <c r="E22" s="30">
        <v>173</v>
      </c>
      <c r="F22" s="30">
        <v>173</v>
      </c>
      <c r="G22" s="30">
        <v>177</v>
      </c>
      <c r="H22" s="30">
        <v>178</v>
      </c>
      <c r="I22" s="30">
        <v>180</v>
      </c>
      <c r="J22" s="30">
        <v>134</v>
      </c>
      <c r="K22" s="30">
        <v>169</v>
      </c>
      <c r="L22" s="30">
        <v>168</v>
      </c>
      <c r="M22" s="30">
        <v>165</v>
      </c>
      <c r="N22" s="30">
        <v>180</v>
      </c>
      <c r="O22" s="30">
        <v>186</v>
      </c>
      <c r="P22" s="30">
        <v>168</v>
      </c>
      <c r="Q22" s="31">
        <v>171</v>
      </c>
    </row>
    <row r="23" spans="2:17" x14ac:dyDescent="0.25">
      <c r="B23" s="5">
        <f t="shared" si="3"/>
        <v>8</v>
      </c>
      <c r="C23" s="6" t="s">
        <v>18</v>
      </c>
      <c r="D23" s="6"/>
      <c r="E23" s="6">
        <v>5724</v>
      </c>
      <c r="F23" s="6">
        <v>5396</v>
      </c>
      <c r="G23" s="6">
        <v>5887</v>
      </c>
      <c r="H23" s="6">
        <v>5867</v>
      </c>
      <c r="I23" s="6">
        <v>6170</v>
      </c>
      <c r="J23" s="6">
        <v>4664</v>
      </c>
      <c r="K23" s="6">
        <v>5780</v>
      </c>
      <c r="L23" s="6">
        <v>5809</v>
      </c>
      <c r="M23" s="6">
        <v>5468</v>
      </c>
      <c r="N23" s="6">
        <v>6051</v>
      </c>
      <c r="O23" s="6">
        <v>6764</v>
      </c>
      <c r="P23" s="6">
        <v>6116</v>
      </c>
      <c r="Q23" s="7">
        <f t="shared" si="1"/>
        <v>69696</v>
      </c>
    </row>
    <row r="24" spans="2:17" x14ac:dyDescent="0.25">
      <c r="B24" s="5">
        <f t="shared" si="3"/>
        <v>9</v>
      </c>
      <c r="C24" s="114" t="s">
        <v>30</v>
      </c>
      <c r="D24" s="6" t="s">
        <v>19</v>
      </c>
      <c r="E24" s="6">
        <v>18</v>
      </c>
      <c r="F24" s="6">
        <v>25</v>
      </c>
      <c r="G24" s="6">
        <v>29</v>
      </c>
      <c r="H24" s="6">
        <v>30</v>
      </c>
      <c r="I24" s="6">
        <v>20</v>
      </c>
      <c r="J24" s="6">
        <v>24</v>
      </c>
      <c r="K24" s="6">
        <v>24</v>
      </c>
      <c r="L24" s="6">
        <v>10</v>
      </c>
      <c r="M24" s="6">
        <v>27</v>
      </c>
      <c r="N24" s="6">
        <v>27</v>
      </c>
      <c r="O24" s="6">
        <v>29</v>
      </c>
      <c r="P24" s="6">
        <v>30</v>
      </c>
      <c r="Q24" s="7">
        <f t="shared" si="1"/>
        <v>293</v>
      </c>
    </row>
    <row r="25" spans="2:17" x14ac:dyDescent="0.25">
      <c r="B25" s="5"/>
      <c r="C25" s="114"/>
      <c r="D25" s="6" t="s">
        <v>20</v>
      </c>
      <c r="E25" s="6">
        <v>15</v>
      </c>
      <c r="F25" s="6">
        <v>41</v>
      </c>
      <c r="G25" s="6">
        <v>30</v>
      </c>
      <c r="H25" s="6">
        <v>27</v>
      </c>
      <c r="I25" s="6">
        <v>33</v>
      </c>
      <c r="J25" s="6">
        <v>24</v>
      </c>
      <c r="K25" s="6">
        <v>33</v>
      </c>
      <c r="L25" s="6">
        <v>28</v>
      </c>
      <c r="M25" s="6">
        <v>25</v>
      </c>
      <c r="N25" s="6">
        <v>21</v>
      </c>
      <c r="O25" s="6">
        <v>20</v>
      </c>
      <c r="P25" s="6">
        <v>26</v>
      </c>
      <c r="Q25" s="7">
        <f t="shared" si="1"/>
        <v>323</v>
      </c>
    </row>
    <row r="26" spans="2:17" x14ac:dyDescent="0.25">
      <c r="B26" s="5">
        <f>B24+1</f>
        <v>10</v>
      </c>
      <c r="C26" s="114" t="s">
        <v>21</v>
      </c>
      <c r="D26" s="6" t="s">
        <v>22</v>
      </c>
      <c r="E26" s="6">
        <v>114</v>
      </c>
      <c r="F26" s="6">
        <v>87</v>
      </c>
      <c r="G26" s="6">
        <v>106</v>
      </c>
      <c r="H26" s="6">
        <v>106</v>
      </c>
      <c r="I26" s="6">
        <v>103</v>
      </c>
      <c r="J26" s="6">
        <v>84</v>
      </c>
      <c r="K26" s="6">
        <v>109</v>
      </c>
      <c r="L26" s="6">
        <v>82</v>
      </c>
      <c r="M26" s="6">
        <v>89</v>
      </c>
      <c r="N26" s="6">
        <v>91</v>
      </c>
      <c r="O26" s="6">
        <v>79</v>
      </c>
      <c r="P26" s="6">
        <v>95</v>
      </c>
      <c r="Q26" s="7">
        <f t="shared" si="1"/>
        <v>1145</v>
      </c>
    </row>
    <row r="27" spans="2:17" x14ac:dyDescent="0.25">
      <c r="B27" s="5"/>
      <c r="C27" s="114"/>
      <c r="D27" s="6" t="s">
        <v>23</v>
      </c>
      <c r="E27" s="6">
        <v>27</v>
      </c>
      <c r="F27" s="6">
        <v>21</v>
      </c>
      <c r="G27" s="6">
        <v>29</v>
      </c>
      <c r="H27" s="6">
        <v>26</v>
      </c>
      <c r="I27" s="6">
        <v>45</v>
      </c>
      <c r="J27" s="6">
        <v>48</v>
      </c>
      <c r="K27" s="6">
        <v>43</v>
      </c>
      <c r="L27" s="6">
        <v>52</v>
      </c>
      <c r="M27" s="6">
        <v>48</v>
      </c>
      <c r="N27" s="6">
        <v>46</v>
      </c>
      <c r="O27" s="6">
        <v>55</v>
      </c>
      <c r="P27" s="6">
        <v>54</v>
      </c>
      <c r="Q27" s="7">
        <f t="shared" si="1"/>
        <v>494</v>
      </c>
    </row>
    <row r="28" spans="2:17" x14ac:dyDescent="0.25">
      <c r="B28" s="5"/>
      <c r="C28" s="114"/>
      <c r="D28" s="6" t="s">
        <v>24</v>
      </c>
      <c r="E28" s="6">
        <v>6</v>
      </c>
      <c r="F28" s="6">
        <v>5</v>
      </c>
      <c r="G28" s="6">
        <v>6</v>
      </c>
      <c r="H28" s="6">
        <v>4</v>
      </c>
      <c r="I28" s="6">
        <v>1</v>
      </c>
      <c r="J28" s="6">
        <v>6</v>
      </c>
      <c r="K28" s="6">
        <v>5</v>
      </c>
      <c r="L28" s="6">
        <v>5</v>
      </c>
      <c r="M28" s="6">
        <v>9</v>
      </c>
      <c r="N28" s="6">
        <v>4</v>
      </c>
      <c r="O28" s="6">
        <v>5</v>
      </c>
      <c r="P28" s="6">
        <v>2</v>
      </c>
      <c r="Q28" s="7">
        <f t="shared" si="1"/>
        <v>58</v>
      </c>
    </row>
    <row r="29" spans="2:17" x14ac:dyDescent="0.25">
      <c r="B29" s="5">
        <f>B26+1</f>
        <v>11</v>
      </c>
      <c r="C29" s="119" t="s">
        <v>25</v>
      </c>
      <c r="D29" s="119"/>
      <c r="E29" s="6">
        <v>4</v>
      </c>
      <c r="F29" s="6">
        <v>5</v>
      </c>
      <c r="G29" s="6">
        <v>5</v>
      </c>
      <c r="H29" s="6">
        <v>11</v>
      </c>
      <c r="I29" s="6">
        <v>5</v>
      </c>
      <c r="J29" s="6">
        <v>8</v>
      </c>
      <c r="K29" s="6">
        <v>13</v>
      </c>
      <c r="L29" s="6">
        <v>6</v>
      </c>
      <c r="M29" s="6">
        <v>12</v>
      </c>
      <c r="N29" s="6">
        <v>6</v>
      </c>
      <c r="O29" s="6">
        <v>3</v>
      </c>
      <c r="P29" s="6">
        <v>7</v>
      </c>
      <c r="Q29" s="7">
        <f t="shared" si="1"/>
        <v>85</v>
      </c>
    </row>
    <row r="30" spans="2:17" x14ac:dyDescent="0.25">
      <c r="B30" s="5">
        <f t="shared" si="3"/>
        <v>12</v>
      </c>
      <c r="C30" s="114" t="s">
        <v>26</v>
      </c>
      <c r="D30" s="6" t="s">
        <v>27</v>
      </c>
      <c r="E30" s="6">
        <v>200</v>
      </c>
      <c r="F30" s="6">
        <v>139</v>
      </c>
      <c r="G30" s="6">
        <v>165</v>
      </c>
      <c r="H30" s="6">
        <v>167</v>
      </c>
      <c r="I30" s="6">
        <v>185</v>
      </c>
      <c r="J30" s="6">
        <v>155</v>
      </c>
      <c r="K30" s="6">
        <v>248</v>
      </c>
      <c r="L30" s="6">
        <v>273</v>
      </c>
      <c r="M30" s="6">
        <v>191</v>
      </c>
      <c r="N30" s="6">
        <v>244</v>
      </c>
      <c r="O30" s="6">
        <v>229</v>
      </c>
      <c r="P30" s="6">
        <v>211</v>
      </c>
      <c r="Q30" s="7">
        <f t="shared" si="1"/>
        <v>2407</v>
      </c>
    </row>
    <row r="31" spans="2:17" x14ac:dyDescent="0.25">
      <c r="B31" s="5"/>
      <c r="C31" s="114"/>
      <c r="D31" s="6" t="s">
        <v>28</v>
      </c>
      <c r="E31" s="6">
        <v>85</v>
      </c>
      <c r="F31" s="6">
        <v>67</v>
      </c>
      <c r="G31" s="6">
        <v>101</v>
      </c>
      <c r="H31" s="6">
        <v>74</v>
      </c>
      <c r="I31" s="6">
        <v>112</v>
      </c>
      <c r="J31" s="6">
        <v>95</v>
      </c>
      <c r="K31" s="6">
        <v>121</v>
      </c>
      <c r="L31" s="6">
        <v>113</v>
      </c>
      <c r="M31" s="6">
        <v>124</v>
      </c>
      <c r="N31" s="6">
        <v>128</v>
      </c>
      <c r="O31" s="6">
        <v>136</v>
      </c>
      <c r="P31" s="6">
        <v>115</v>
      </c>
      <c r="Q31" s="7">
        <f t="shared" si="1"/>
        <v>1271</v>
      </c>
    </row>
    <row r="32" spans="2:17" x14ac:dyDescent="0.25">
      <c r="B32" s="5"/>
      <c r="C32" s="114"/>
      <c r="D32" s="6" t="s">
        <v>29</v>
      </c>
      <c r="E32" s="6">
        <v>9</v>
      </c>
      <c r="F32" s="6">
        <v>6</v>
      </c>
      <c r="G32" s="6">
        <v>13</v>
      </c>
      <c r="H32" s="6">
        <v>10</v>
      </c>
      <c r="I32" s="6">
        <v>8</v>
      </c>
      <c r="J32" s="6">
        <v>5</v>
      </c>
      <c r="K32" s="6">
        <v>3</v>
      </c>
      <c r="L32" s="6">
        <v>0</v>
      </c>
      <c r="M32" s="6">
        <v>1</v>
      </c>
      <c r="N32" s="6">
        <v>14</v>
      </c>
      <c r="O32" s="6">
        <v>19</v>
      </c>
      <c r="P32" s="6">
        <v>7</v>
      </c>
      <c r="Q32" s="7">
        <f t="shared" si="1"/>
        <v>95</v>
      </c>
    </row>
    <row r="33" spans="2:17" x14ac:dyDescent="0.25">
      <c r="B33" s="5">
        <f>B30+1</f>
        <v>13</v>
      </c>
      <c r="C33" s="6" t="s">
        <v>58</v>
      </c>
      <c r="D33" s="6"/>
      <c r="E33" s="6">
        <v>380</v>
      </c>
      <c r="F33" s="6">
        <v>335</v>
      </c>
      <c r="G33" s="6">
        <v>377</v>
      </c>
      <c r="H33" s="6">
        <v>369</v>
      </c>
      <c r="I33" s="6">
        <v>399</v>
      </c>
      <c r="J33" s="6">
        <v>397</v>
      </c>
      <c r="K33" s="6">
        <v>393</v>
      </c>
      <c r="L33" s="6">
        <v>399</v>
      </c>
      <c r="M33" s="6">
        <v>391</v>
      </c>
      <c r="N33" s="6">
        <v>370</v>
      </c>
      <c r="O33" s="6">
        <v>346</v>
      </c>
      <c r="P33" s="6">
        <v>360</v>
      </c>
      <c r="Q33" s="7">
        <f t="shared" si="1"/>
        <v>4516</v>
      </c>
    </row>
    <row r="34" spans="2:17" x14ac:dyDescent="0.25">
      <c r="B34" s="5">
        <f>B33+1</f>
        <v>14</v>
      </c>
      <c r="C34" s="6" t="s">
        <v>32</v>
      </c>
      <c r="D34" s="6"/>
      <c r="E34" s="6">
        <v>692</v>
      </c>
      <c r="F34" s="6">
        <v>664</v>
      </c>
      <c r="G34" s="6">
        <v>772</v>
      </c>
      <c r="H34" s="6">
        <v>935</v>
      </c>
      <c r="I34" s="6">
        <v>774</v>
      </c>
      <c r="J34" s="6">
        <v>529</v>
      </c>
      <c r="K34" s="6">
        <v>814</v>
      </c>
      <c r="L34" s="6">
        <v>791</v>
      </c>
      <c r="M34" s="6">
        <v>752</v>
      </c>
      <c r="N34" s="6">
        <v>822</v>
      </c>
      <c r="O34" s="6">
        <v>801</v>
      </c>
      <c r="P34" s="6">
        <v>666</v>
      </c>
      <c r="Q34" s="7">
        <f t="shared" si="1"/>
        <v>9012</v>
      </c>
    </row>
    <row r="35" spans="2:17" x14ac:dyDescent="0.25">
      <c r="B35" s="28">
        <f t="shared" ref="B35:B42" si="5">B34+1</f>
        <v>15</v>
      </c>
      <c r="C35" s="6" t="s">
        <v>33</v>
      </c>
      <c r="D35" s="6"/>
      <c r="E35" s="6">
        <v>20860</v>
      </c>
      <c r="F35" s="6">
        <v>19876</v>
      </c>
      <c r="G35" s="6">
        <v>22355</v>
      </c>
      <c r="H35" s="6">
        <v>24209</v>
      </c>
      <c r="I35" s="6">
        <v>20812</v>
      </c>
      <c r="J35" s="6">
        <v>15681</v>
      </c>
      <c r="K35" s="6">
        <v>20792</v>
      </c>
      <c r="L35" s="6">
        <v>20558</v>
      </c>
      <c r="M35" s="6">
        <v>19911</v>
      </c>
      <c r="N35" s="6">
        <v>23496</v>
      </c>
      <c r="O35" s="6">
        <v>23651</v>
      </c>
      <c r="P35" s="6">
        <v>21973</v>
      </c>
      <c r="Q35" s="7">
        <f>SUM(E35:P35)</f>
        <v>254174</v>
      </c>
    </row>
    <row r="36" spans="2:17" x14ac:dyDescent="0.25">
      <c r="B36" s="28">
        <f t="shared" si="5"/>
        <v>16</v>
      </c>
      <c r="C36" s="6" t="s">
        <v>34</v>
      </c>
      <c r="D36" s="6"/>
      <c r="E36" s="6">
        <v>1425</v>
      </c>
      <c r="F36" s="6">
        <v>1449</v>
      </c>
      <c r="G36" s="6">
        <v>1477</v>
      </c>
      <c r="H36" s="6">
        <v>1338</v>
      </c>
      <c r="I36" s="6">
        <v>1439</v>
      </c>
      <c r="J36" s="6">
        <v>1338</v>
      </c>
      <c r="K36" s="6">
        <v>1491</v>
      </c>
      <c r="L36" s="6">
        <v>1513</v>
      </c>
      <c r="M36" s="6">
        <v>1355</v>
      </c>
      <c r="N36" s="6">
        <v>1744</v>
      </c>
      <c r="O36" s="6">
        <v>1664</v>
      </c>
      <c r="P36" s="6">
        <v>1637</v>
      </c>
      <c r="Q36" s="7">
        <f t="shared" si="1"/>
        <v>17870</v>
      </c>
    </row>
    <row r="37" spans="2:17" x14ac:dyDescent="0.25">
      <c r="B37" s="28">
        <f t="shared" si="5"/>
        <v>17</v>
      </c>
      <c r="C37" s="6" t="s">
        <v>35</v>
      </c>
      <c r="D37" s="6"/>
      <c r="E37" s="6">
        <v>73.400000000000006</v>
      </c>
      <c r="F37" s="6">
        <v>73.8</v>
      </c>
      <c r="G37" s="6">
        <v>75.2</v>
      </c>
      <c r="H37" s="6">
        <v>75.7</v>
      </c>
      <c r="I37" s="6">
        <v>76.5</v>
      </c>
      <c r="J37" s="6">
        <v>56.3</v>
      </c>
      <c r="K37" s="6">
        <v>70.89</v>
      </c>
      <c r="L37" s="6">
        <v>70.62</v>
      </c>
      <c r="M37" s="6">
        <v>69.33</v>
      </c>
      <c r="N37" s="6">
        <v>75.75</v>
      </c>
      <c r="O37" s="6">
        <v>76.91</v>
      </c>
      <c r="P37" s="6">
        <v>69.23</v>
      </c>
      <c r="Q37" s="32">
        <f>SUM(E37:P37)/12</f>
        <v>71.969166666666666</v>
      </c>
    </row>
    <row r="38" spans="2:17" x14ac:dyDescent="0.25">
      <c r="B38" s="28">
        <f t="shared" si="5"/>
        <v>18</v>
      </c>
      <c r="C38" s="6" t="s">
        <v>36</v>
      </c>
      <c r="D38" s="6"/>
      <c r="E38" s="6">
        <v>4.3600000000000003</v>
      </c>
      <c r="F38" s="6">
        <v>4.4400000000000004</v>
      </c>
      <c r="G38" s="6">
        <v>4.42</v>
      </c>
      <c r="H38" s="6">
        <v>4.45</v>
      </c>
      <c r="I38" s="6">
        <v>4.63</v>
      </c>
      <c r="J38" s="6">
        <v>4.37</v>
      </c>
      <c r="K38" s="6">
        <v>4.41</v>
      </c>
      <c r="L38" s="6">
        <v>4.46</v>
      </c>
      <c r="M38" s="6">
        <v>4.38</v>
      </c>
      <c r="N38" s="6">
        <v>4.37</v>
      </c>
      <c r="O38" s="6">
        <v>4.5999999999999996</v>
      </c>
      <c r="P38" s="6">
        <v>4.43</v>
      </c>
      <c r="Q38" s="32">
        <f>SUM(E38:P38)/12</f>
        <v>4.4433333333333334</v>
      </c>
    </row>
    <row r="39" spans="2:17" x14ac:dyDescent="0.25">
      <c r="B39" s="28">
        <f t="shared" si="5"/>
        <v>19</v>
      </c>
      <c r="C39" s="6" t="s">
        <v>37</v>
      </c>
      <c r="D39" s="6"/>
      <c r="E39" s="6">
        <v>1.47</v>
      </c>
      <c r="F39" s="6">
        <v>1.42</v>
      </c>
      <c r="G39" s="6">
        <v>1.36</v>
      </c>
      <c r="H39" s="6">
        <v>1.3</v>
      </c>
      <c r="I39" s="6">
        <v>1.28</v>
      </c>
      <c r="J39" s="6">
        <v>2.94</v>
      </c>
      <c r="K39" s="6">
        <v>1.64</v>
      </c>
      <c r="L39" s="6">
        <v>1.67</v>
      </c>
      <c r="M39" s="6">
        <v>1.76</v>
      </c>
      <c r="N39" s="6">
        <v>1.29</v>
      </c>
      <c r="O39" s="6">
        <v>1.1399999999999999</v>
      </c>
      <c r="P39" s="6">
        <v>1.67</v>
      </c>
      <c r="Q39" s="32">
        <f>SUM(E39:P39)/12</f>
        <v>1.5783333333333331</v>
      </c>
    </row>
    <row r="40" spans="2:17" x14ac:dyDescent="0.25">
      <c r="B40" s="28">
        <f t="shared" si="5"/>
        <v>20</v>
      </c>
      <c r="C40" s="6" t="s">
        <v>38</v>
      </c>
      <c r="D40" s="6"/>
      <c r="E40" s="6">
        <v>5.59</v>
      </c>
      <c r="F40" s="6">
        <v>5.17</v>
      </c>
      <c r="G40" s="6">
        <v>5.66</v>
      </c>
      <c r="H40" s="6">
        <v>5.6</v>
      </c>
      <c r="I40" s="6">
        <v>5.68</v>
      </c>
      <c r="J40" s="6">
        <v>4.47</v>
      </c>
      <c r="K40" s="6">
        <v>5.51</v>
      </c>
      <c r="L40" s="6">
        <v>5.47</v>
      </c>
      <c r="M40" s="6">
        <v>5.24</v>
      </c>
      <c r="N40" s="6">
        <v>5.82</v>
      </c>
      <c r="O40" s="6">
        <v>6.08</v>
      </c>
      <c r="P40" s="6">
        <v>5.71</v>
      </c>
      <c r="Q40" s="32">
        <f t="shared" si="1"/>
        <v>66</v>
      </c>
    </row>
    <row r="41" spans="2:17" x14ac:dyDescent="0.25">
      <c r="B41" s="28">
        <f t="shared" si="5"/>
        <v>21</v>
      </c>
      <c r="C41" s="6" t="s">
        <v>39</v>
      </c>
      <c r="D41" s="6"/>
      <c r="E41" s="6">
        <v>25.1</v>
      </c>
      <c r="F41" s="6">
        <v>54.3</v>
      </c>
      <c r="G41" s="6">
        <v>44.3</v>
      </c>
      <c r="H41" s="6">
        <v>43.3</v>
      </c>
      <c r="I41" s="6">
        <v>39.700000000000003</v>
      </c>
      <c r="J41" s="6">
        <v>44.9</v>
      </c>
      <c r="K41" s="6">
        <v>43.48</v>
      </c>
      <c r="L41" s="6">
        <v>29.19</v>
      </c>
      <c r="M41" s="6">
        <v>41.7</v>
      </c>
      <c r="N41" s="6">
        <v>34.68</v>
      </c>
      <c r="O41" s="6">
        <v>33.29</v>
      </c>
      <c r="P41" s="6">
        <v>40.520000000000003</v>
      </c>
      <c r="Q41" s="32">
        <f>SUM(E41:P41)/12</f>
        <v>39.538333333333334</v>
      </c>
    </row>
    <row r="42" spans="2:17" x14ac:dyDescent="0.25">
      <c r="B42" s="28">
        <f t="shared" si="5"/>
        <v>22</v>
      </c>
      <c r="C42" s="10" t="s">
        <v>40</v>
      </c>
      <c r="D42" s="10"/>
      <c r="E42" s="6">
        <v>11.4</v>
      </c>
      <c r="F42" s="6">
        <v>33.700000000000003</v>
      </c>
      <c r="G42" s="6">
        <v>22.5</v>
      </c>
      <c r="H42" s="6">
        <v>20.5</v>
      </c>
      <c r="I42" s="6">
        <v>24.7</v>
      </c>
      <c r="J42" s="6">
        <v>22.5</v>
      </c>
      <c r="K42" s="6">
        <v>25.17</v>
      </c>
      <c r="L42" s="6">
        <v>21.51</v>
      </c>
      <c r="M42" s="6">
        <v>20.05</v>
      </c>
      <c r="N42" s="6">
        <v>15.17</v>
      </c>
      <c r="O42" s="6">
        <v>13.59</v>
      </c>
      <c r="P42" s="6">
        <v>18.809999999999999</v>
      </c>
      <c r="Q42" s="32">
        <f>SUM(E42:P42)/12</f>
        <v>20.8</v>
      </c>
    </row>
  </sheetData>
  <sheetProtection password="CC13" sheet="1" objects="1" scenarios="1"/>
  <mergeCells count="12"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9:D29"/>
    <mergeCell ref="C24:C25"/>
    <mergeCell ref="C26:C28"/>
  </mergeCells>
  <pageMargins left="0.7" right="0.7" top="0.75" bottom="0.75" header="0.3" footer="0.3"/>
  <pageSetup paperSize="14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" zoomScale="80" zoomScaleNormal="80" workbookViewId="0">
      <pane xSplit="3" ySplit="3" topLeftCell="E22" activePane="bottomRight" state="frozen"/>
      <selection activeCell="T43" sqref="T43"/>
      <selection pane="topRight" activeCell="T43" sqref="T43"/>
      <selection pane="bottomLeft" activeCell="T43" sqref="T43"/>
      <selection pane="bottomRight" activeCell="E9" sqref="E9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36" style="1" customWidth="1"/>
    <col min="6" max="16384" width="9.140625" style="1"/>
  </cols>
  <sheetData>
    <row r="1" spans="1:17" ht="23.25" x14ac:dyDescent="0.35">
      <c r="B1" s="115" t="s">
        <v>47</v>
      </c>
      <c r="C1" s="115"/>
      <c r="D1" s="115"/>
    </row>
    <row r="2" spans="1:17" s="2" customFormat="1" x14ac:dyDescent="0.25">
      <c r="A2" s="2" t="s">
        <v>4</v>
      </c>
      <c r="B2" s="3">
        <v>44927</v>
      </c>
    </row>
    <row r="3" spans="1:17" s="11" customFormat="1" ht="41.25" customHeight="1" x14ac:dyDescent="0.25">
      <c r="B3" s="82" t="s">
        <v>0</v>
      </c>
      <c r="C3" s="116" t="s">
        <v>1</v>
      </c>
      <c r="D3" s="116"/>
      <c r="E3" s="102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50.1" customHeight="1" x14ac:dyDescent="0.25">
      <c r="B4" s="117">
        <v>1</v>
      </c>
      <c r="C4" s="117" t="s">
        <v>5</v>
      </c>
      <c r="D4" s="6" t="s">
        <v>6</v>
      </c>
      <c r="E4" s="10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50.1" customHeight="1" x14ac:dyDescent="0.25">
      <c r="B5" s="117"/>
      <c r="C5" s="117"/>
      <c r="D5" s="6" t="s">
        <v>7</v>
      </c>
      <c r="E5" s="10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50.1" customHeight="1" x14ac:dyDescent="0.25">
      <c r="B6" s="117"/>
      <c r="C6" s="117"/>
      <c r="D6" s="6" t="s">
        <v>8</v>
      </c>
      <c r="E6" s="10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0.1" customHeight="1" x14ac:dyDescent="0.25">
      <c r="B7" s="117"/>
      <c r="C7" s="117"/>
      <c r="D7" s="6" t="s">
        <v>15</v>
      </c>
      <c r="E7" s="10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50.1" customHeight="1" x14ac:dyDescent="0.25">
      <c r="B8" s="117"/>
      <c r="C8" s="117"/>
      <c r="D8" s="79" t="s">
        <v>57</v>
      </c>
      <c r="E8" s="10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50.1" customHeight="1" thickBot="1" x14ac:dyDescent="0.3">
      <c r="B9" s="117"/>
      <c r="C9" s="117"/>
      <c r="D9" s="15" t="s">
        <v>10</v>
      </c>
      <c r="E9" s="10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6" customFormat="1" ht="50.1" customHeight="1" thickBot="1" x14ac:dyDescent="0.25">
      <c r="B10" s="117"/>
      <c r="C10" s="122"/>
      <c r="D10" s="17" t="s">
        <v>2</v>
      </c>
      <c r="E10" s="21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50.1" customHeight="1" x14ac:dyDescent="0.25">
      <c r="B11" s="81">
        <f>B4+1</f>
        <v>2</v>
      </c>
      <c r="C11" s="118" t="s">
        <v>12</v>
      </c>
      <c r="D11" s="123"/>
      <c r="E11" s="10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50.1" customHeight="1" x14ac:dyDescent="0.25">
      <c r="B12" s="81">
        <f>B11+1</f>
        <v>3</v>
      </c>
      <c r="C12" s="118" t="s">
        <v>11</v>
      </c>
      <c r="D12" s="118"/>
      <c r="E12" s="10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1" customHeight="1" x14ac:dyDescent="0.25">
      <c r="B13" s="81">
        <f t="shared" ref="B13:B30" si="0">B12+1</f>
        <v>4</v>
      </c>
      <c r="C13" s="118" t="s">
        <v>13</v>
      </c>
      <c r="D13" s="118"/>
      <c r="E13" s="10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50.1" customHeight="1" x14ac:dyDescent="0.25">
      <c r="B14" s="81">
        <f t="shared" si="0"/>
        <v>5</v>
      </c>
      <c r="C14" s="117" t="s">
        <v>14</v>
      </c>
      <c r="D14" s="6" t="s">
        <v>6</v>
      </c>
      <c r="E14" s="10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50.1" customHeight="1" x14ac:dyDescent="0.25">
      <c r="B15" s="81"/>
      <c r="C15" s="117"/>
      <c r="D15" s="6" t="s">
        <v>7</v>
      </c>
      <c r="E15" s="10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50.1" customHeight="1" x14ac:dyDescent="0.25">
      <c r="B16" s="81"/>
      <c r="C16" s="117"/>
      <c r="D16" s="6" t="s">
        <v>8</v>
      </c>
      <c r="E16" s="10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 ht="50.1" customHeight="1" x14ac:dyDescent="0.25">
      <c r="B17" s="81"/>
      <c r="C17" s="117"/>
      <c r="D17" s="6" t="s">
        <v>15</v>
      </c>
      <c r="E17" s="10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 ht="50.1" customHeight="1" x14ac:dyDescent="0.25">
      <c r="B18" s="81"/>
      <c r="C18" s="117"/>
      <c r="D18" s="79" t="s">
        <v>57</v>
      </c>
      <c r="E18" s="10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 ht="50.1" customHeight="1" thickBot="1" x14ac:dyDescent="0.3">
      <c r="B19" s="81"/>
      <c r="C19" s="117"/>
      <c r="D19" s="15" t="s">
        <v>10</v>
      </c>
      <c r="E19" s="10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 s="16" customFormat="1" ht="50.1" customHeight="1" thickBot="1" x14ac:dyDescent="0.25">
      <c r="B20" s="20"/>
      <c r="C20" s="21"/>
      <c r="D20" s="17" t="s">
        <v>2</v>
      </c>
      <c r="E20" s="21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50.1" customHeight="1" x14ac:dyDescent="0.25">
      <c r="B21" s="81">
        <f>B14+1</f>
        <v>6</v>
      </c>
      <c r="C21" s="6" t="s">
        <v>16</v>
      </c>
      <c r="D21" s="10"/>
      <c r="E21" s="10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 ht="50.1" customHeight="1" x14ac:dyDescent="0.25">
      <c r="B22" s="81">
        <f t="shared" si="0"/>
        <v>7</v>
      </c>
      <c r="C22" s="6" t="s">
        <v>17</v>
      </c>
      <c r="D22" s="6"/>
      <c r="E22" s="103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 ht="50.1" customHeight="1" x14ac:dyDescent="0.25">
      <c r="B23" s="81">
        <f t="shared" si="0"/>
        <v>8</v>
      </c>
      <c r="C23" s="6" t="s">
        <v>18</v>
      </c>
      <c r="D23" s="6"/>
      <c r="E23" s="10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 ht="50.1" customHeight="1" x14ac:dyDescent="0.25">
      <c r="B24" s="81">
        <f t="shared" si="0"/>
        <v>9</v>
      </c>
      <c r="C24" s="114" t="s">
        <v>30</v>
      </c>
      <c r="D24" s="6" t="s">
        <v>19</v>
      </c>
      <c r="E24" s="10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 ht="50.1" customHeight="1" x14ac:dyDescent="0.25">
      <c r="B25" s="81"/>
      <c r="C25" s="114"/>
      <c r="D25" s="6" t="s">
        <v>20</v>
      </c>
      <c r="E25" s="10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ht="50.1" customHeight="1" x14ac:dyDescent="0.25">
      <c r="B26" s="81">
        <f>B24+1</f>
        <v>10</v>
      </c>
      <c r="C26" s="114" t="s">
        <v>21</v>
      </c>
      <c r="D26" s="6" t="s">
        <v>22</v>
      </c>
      <c r="E26" s="103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 ht="50.1" customHeight="1" x14ac:dyDescent="0.25">
      <c r="B27" s="81"/>
      <c r="C27" s="114"/>
      <c r="D27" s="6" t="s">
        <v>23</v>
      </c>
      <c r="E27" s="103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ht="50.1" customHeight="1" x14ac:dyDescent="0.25">
      <c r="B28" s="81"/>
      <c r="C28" s="114"/>
      <c r="D28" s="6" t="s">
        <v>24</v>
      </c>
      <c r="E28" s="103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 ht="50.1" customHeight="1" x14ac:dyDescent="0.25">
      <c r="B29" s="81">
        <f>B26+1</f>
        <v>11</v>
      </c>
      <c r="C29" s="119" t="s">
        <v>25</v>
      </c>
      <c r="D29" s="119"/>
      <c r="E29" s="103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 ht="50.1" customHeight="1" x14ac:dyDescent="0.25">
      <c r="B30" s="81">
        <f t="shared" si="0"/>
        <v>12</v>
      </c>
      <c r="C30" s="114" t="s">
        <v>26</v>
      </c>
      <c r="D30" s="6" t="s">
        <v>27</v>
      </c>
      <c r="E30" s="103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7" ht="50.1" customHeight="1" x14ac:dyDescent="0.25">
      <c r="B31" s="81"/>
      <c r="C31" s="114"/>
      <c r="D31" s="6" t="s">
        <v>28</v>
      </c>
      <c r="E31" s="103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7" ht="50.1" customHeight="1" x14ac:dyDescent="0.25">
      <c r="B32" s="81"/>
      <c r="C32" s="114"/>
      <c r="D32" s="6" t="s">
        <v>29</v>
      </c>
      <c r="E32" s="103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50.1" customHeight="1" x14ac:dyDescent="0.25">
      <c r="B33" s="81">
        <f>B30+1</f>
        <v>13</v>
      </c>
      <c r="C33" s="6" t="s">
        <v>58</v>
      </c>
      <c r="D33" s="6"/>
      <c r="E33" s="103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50.1" customHeight="1" x14ac:dyDescent="0.25">
      <c r="B34" s="81">
        <f>B33+1</f>
        <v>14</v>
      </c>
      <c r="C34" s="6" t="s">
        <v>32</v>
      </c>
      <c r="D34" s="6"/>
      <c r="E34" s="103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50.1" customHeight="1" x14ac:dyDescent="0.25">
      <c r="B35" s="81">
        <f t="shared" ref="B35:B42" si="1">B34+1</f>
        <v>15</v>
      </c>
      <c r="C35" s="6" t="s">
        <v>33</v>
      </c>
      <c r="D35" s="6"/>
      <c r="E35" s="103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ht="50.1" customHeight="1" x14ac:dyDescent="0.25">
      <c r="B36" s="81">
        <f t="shared" si="1"/>
        <v>16</v>
      </c>
      <c r="C36" s="6" t="s">
        <v>34</v>
      </c>
      <c r="D36" s="6"/>
      <c r="E36" s="10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50.1" customHeight="1" x14ac:dyDescent="0.25">
      <c r="B37" s="81">
        <f>B36+1</f>
        <v>17</v>
      </c>
      <c r="C37" s="6" t="s">
        <v>35</v>
      </c>
      <c r="D37" s="6"/>
      <c r="E37" s="103" t="s">
        <v>64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7" ht="50.1" customHeight="1" x14ac:dyDescent="0.25">
      <c r="B38" s="81">
        <f t="shared" si="1"/>
        <v>18</v>
      </c>
      <c r="C38" s="6" t="s">
        <v>36</v>
      </c>
      <c r="D38" s="6"/>
      <c r="E38" s="103" t="s">
        <v>63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50.1" customHeight="1" x14ac:dyDescent="0.25">
      <c r="B39" s="81">
        <f t="shared" si="1"/>
        <v>19</v>
      </c>
      <c r="C39" s="6" t="s">
        <v>37</v>
      </c>
      <c r="D39" s="6"/>
      <c r="E39" s="103" t="s">
        <v>62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2:17" ht="50.1" customHeight="1" x14ac:dyDescent="0.25">
      <c r="B40" s="81">
        <f t="shared" si="1"/>
        <v>20</v>
      </c>
      <c r="C40" s="6" t="s">
        <v>38</v>
      </c>
      <c r="D40" s="6"/>
      <c r="E40" s="103" t="s">
        <v>61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2:17" ht="50.1" customHeight="1" x14ac:dyDescent="0.25">
      <c r="B41" s="81">
        <f t="shared" si="1"/>
        <v>21</v>
      </c>
      <c r="C41" s="6" t="s">
        <v>39</v>
      </c>
      <c r="D41" s="6"/>
      <c r="E41" s="103" t="s">
        <v>60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50.1" customHeight="1" x14ac:dyDescent="0.25">
      <c r="B42" s="81">
        <f t="shared" si="1"/>
        <v>22</v>
      </c>
      <c r="C42" s="6" t="s">
        <v>40</v>
      </c>
      <c r="D42" s="6"/>
      <c r="E42" s="103" t="s">
        <v>59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5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7" x14ac:dyDescent="0.25">
      <c r="C44" s="1" t="s">
        <v>46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</sheetData>
  <mergeCells count="12">
    <mergeCell ref="C12:D12"/>
    <mergeCell ref="B1:D1"/>
    <mergeCell ref="C3:D3"/>
    <mergeCell ref="B4:B10"/>
    <mergeCell ref="C4:C10"/>
    <mergeCell ref="C11:D11"/>
    <mergeCell ref="C30:C32"/>
    <mergeCell ref="C13:D13"/>
    <mergeCell ref="C14:C19"/>
    <mergeCell ref="C24:C25"/>
    <mergeCell ref="C26:C28"/>
    <mergeCell ref="C29:D29"/>
  </mergeCells>
  <pageMargins left="0.7" right="0.7" top="0.75" bottom="0.75" header="0.3" footer="0.3"/>
  <pageSetup paperSize="1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zoomScale="90" zoomScaleNormal="90" workbookViewId="0">
      <pane xSplit="3" ySplit="3" topLeftCell="Q28" activePane="bottomRight" state="frozen"/>
      <selection activeCell="B1" sqref="B1"/>
      <selection pane="topRight" activeCell="E1" sqref="E1"/>
      <selection pane="bottomLeft" activeCell="B4" sqref="B4"/>
      <selection pane="bottomRight" activeCell="Q42" sqref="Q4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bestFit="1" customWidth="1"/>
    <col min="6" max="6" width="11" style="1" customWidth="1"/>
    <col min="7" max="11" width="9.28515625" style="1" bestFit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10.7109375" style="8" bestFit="1" customWidth="1"/>
    <col min="18" max="16384" width="9.140625" style="1"/>
  </cols>
  <sheetData>
    <row r="1" spans="1:17" ht="23.25" x14ac:dyDescent="0.35">
      <c r="B1" s="115" t="s">
        <v>41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s="2" customFormat="1" x14ac:dyDescent="0.25">
      <c r="A2" s="2" t="s">
        <v>4</v>
      </c>
      <c r="B2" s="3">
        <v>43101</v>
      </c>
      <c r="Q2" s="4"/>
    </row>
    <row r="3" spans="1:17" s="11" customFormat="1" ht="41.25" customHeight="1" x14ac:dyDescent="0.25">
      <c r="B3" s="12" t="s">
        <v>0</v>
      </c>
      <c r="C3" s="116" t="s">
        <v>1</v>
      </c>
      <c r="D3" s="116"/>
      <c r="E3" s="13">
        <f>B2</f>
        <v>43101</v>
      </c>
      <c r="F3" s="13">
        <f>E3+31</f>
        <v>43132</v>
      </c>
      <c r="G3" s="13">
        <f t="shared" ref="G3:P3" si="0">F3+31</f>
        <v>43163</v>
      </c>
      <c r="H3" s="13">
        <f t="shared" si="0"/>
        <v>43194</v>
      </c>
      <c r="I3" s="13">
        <f t="shared" si="0"/>
        <v>43225</v>
      </c>
      <c r="J3" s="13">
        <f t="shared" si="0"/>
        <v>43256</v>
      </c>
      <c r="K3" s="13">
        <f t="shared" si="0"/>
        <v>43287</v>
      </c>
      <c r="L3" s="13">
        <f t="shared" si="0"/>
        <v>43318</v>
      </c>
      <c r="M3" s="13">
        <f t="shared" si="0"/>
        <v>43349</v>
      </c>
      <c r="N3" s="13">
        <f t="shared" si="0"/>
        <v>43380</v>
      </c>
      <c r="O3" s="13">
        <f t="shared" si="0"/>
        <v>43411</v>
      </c>
      <c r="P3" s="13">
        <f t="shared" si="0"/>
        <v>43442</v>
      </c>
      <c r="Q3" s="13" t="s">
        <v>2</v>
      </c>
    </row>
    <row r="4" spans="1:17" x14ac:dyDescent="0.25">
      <c r="B4" s="117">
        <v>1</v>
      </c>
      <c r="C4" s="117" t="s">
        <v>5</v>
      </c>
      <c r="D4" s="6" t="s">
        <v>6</v>
      </c>
      <c r="E4" s="6">
        <v>1415</v>
      </c>
      <c r="F4" s="6">
        <v>705</v>
      </c>
      <c r="G4" s="6">
        <v>766</v>
      </c>
      <c r="H4" s="6">
        <v>858</v>
      </c>
      <c r="I4" s="6">
        <v>743</v>
      </c>
      <c r="J4" s="6">
        <v>556</v>
      </c>
      <c r="K4" s="6">
        <v>919</v>
      </c>
      <c r="L4" s="6">
        <v>675</v>
      </c>
      <c r="M4" s="6">
        <v>863</v>
      </c>
      <c r="N4" s="6">
        <v>1271</v>
      </c>
      <c r="O4" s="6">
        <v>728</v>
      </c>
      <c r="P4" s="6">
        <v>688</v>
      </c>
      <c r="Q4" s="7">
        <f>SUM(E4:P4)</f>
        <v>10187</v>
      </c>
    </row>
    <row r="5" spans="1:17" x14ac:dyDescent="0.25">
      <c r="B5" s="117"/>
      <c r="C5" s="117"/>
      <c r="D5" s="6" t="s">
        <v>7</v>
      </c>
      <c r="E5" s="6">
        <v>2192</v>
      </c>
      <c r="F5" s="6">
        <v>2034</v>
      </c>
      <c r="G5" s="6">
        <v>2233</v>
      </c>
      <c r="H5" s="6">
        <v>2461</v>
      </c>
      <c r="I5" s="6">
        <v>2362</v>
      </c>
      <c r="J5" s="6">
        <v>1753</v>
      </c>
      <c r="K5" s="6">
        <v>2480</v>
      </c>
      <c r="L5" s="6">
        <v>2312</v>
      </c>
      <c r="M5" s="6">
        <v>2239</v>
      </c>
      <c r="N5" s="6">
        <v>2733</v>
      </c>
      <c r="O5" s="6">
        <v>2333</v>
      </c>
      <c r="P5" s="6">
        <v>2176</v>
      </c>
      <c r="Q5" s="7">
        <f t="shared" ref="Q5:Q36" si="1">SUM(E5:P5)</f>
        <v>27308</v>
      </c>
    </row>
    <row r="6" spans="1:17" x14ac:dyDescent="0.25">
      <c r="B6" s="117"/>
      <c r="C6" s="117"/>
      <c r="D6" s="6" t="s">
        <v>8</v>
      </c>
      <c r="E6" s="6">
        <v>3467</v>
      </c>
      <c r="F6" s="6">
        <v>3160</v>
      </c>
      <c r="G6" s="6">
        <v>3476</v>
      </c>
      <c r="H6" s="6">
        <v>3263</v>
      </c>
      <c r="I6" s="6">
        <v>3206</v>
      </c>
      <c r="J6" s="6">
        <v>2168</v>
      </c>
      <c r="K6" s="6">
        <v>3171</v>
      </c>
      <c r="L6" s="6">
        <v>2933</v>
      </c>
      <c r="M6" s="6">
        <v>3033</v>
      </c>
      <c r="N6" s="6">
        <v>3529</v>
      </c>
      <c r="O6" s="6">
        <v>3090</v>
      </c>
      <c r="P6" s="6">
        <v>3055</v>
      </c>
      <c r="Q6" s="7">
        <f t="shared" si="1"/>
        <v>37551</v>
      </c>
    </row>
    <row r="7" spans="1:17" x14ac:dyDescent="0.25">
      <c r="B7" s="117"/>
      <c r="C7" s="117"/>
      <c r="D7" s="6" t="s">
        <v>15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f t="shared" si="1"/>
        <v>0</v>
      </c>
    </row>
    <row r="8" spans="1:17" x14ac:dyDescent="0.25">
      <c r="B8" s="117"/>
      <c r="C8" s="117"/>
      <c r="D8" s="6" t="s">
        <v>9</v>
      </c>
      <c r="E8" s="6">
        <v>946</v>
      </c>
      <c r="F8" s="6">
        <v>758</v>
      </c>
      <c r="G8" s="6">
        <v>835</v>
      </c>
      <c r="H8" s="6">
        <v>774</v>
      </c>
      <c r="I8" s="6">
        <v>763</v>
      </c>
      <c r="J8" s="6">
        <v>590</v>
      </c>
      <c r="K8" s="6">
        <v>779</v>
      </c>
      <c r="L8" s="6">
        <v>749</v>
      </c>
      <c r="M8" s="6">
        <v>735</v>
      </c>
      <c r="N8" s="6">
        <v>932</v>
      </c>
      <c r="O8" s="6">
        <v>777</v>
      </c>
      <c r="P8" s="6">
        <v>753</v>
      </c>
      <c r="Q8" s="7">
        <f t="shared" si="1"/>
        <v>9391</v>
      </c>
    </row>
    <row r="9" spans="1:17" x14ac:dyDescent="0.25">
      <c r="B9" s="117"/>
      <c r="C9" s="117"/>
      <c r="D9" s="6" t="s">
        <v>10</v>
      </c>
      <c r="E9" s="6">
        <v>0</v>
      </c>
      <c r="F9" s="6">
        <v>10</v>
      </c>
      <c r="G9" s="6">
        <v>14</v>
      </c>
      <c r="H9" s="6">
        <v>4</v>
      </c>
      <c r="I9" s="6">
        <v>11</v>
      </c>
      <c r="J9" s="6">
        <v>15</v>
      </c>
      <c r="K9" s="6">
        <v>2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f t="shared" si="1"/>
        <v>56</v>
      </c>
    </row>
    <row r="10" spans="1:17" s="8" customFormat="1" ht="14.25" x14ac:dyDescent="0.2">
      <c r="B10" s="117"/>
      <c r="C10" s="117"/>
      <c r="D10" s="7" t="s">
        <v>2</v>
      </c>
      <c r="E10" s="7">
        <f>SUM(E4:E9)</f>
        <v>8020</v>
      </c>
      <c r="F10" s="7">
        <f t="shared" ref="F10:P10" si="2">SUM(F4:F9)</f>
        <v>6667</v>
      </c>
      <c r="G10" s="7">
        <f t="shared" si="2"/>
        <v>7324</v>
      </c>
      <c r="H10" s="7">
        <f t="shared" si="2"/>
        <v>7360</v>
      </c>
      <c r="I10" s="7">
        <f t="shared" si="2"/>
        <v>7085</v>
      </c>
      <c r="J10" s="7">
        <f t="shared" si="2"/>
        <v>5082</v>
      </c>
      <c r="K10" s="7">
        <f t="shared" si="2"/>
        <v>7351</v>
      </c>
      <c r="L10" s="7">
        <f t="shared" si="2"/>
        <v>6669</v>
      </c>
      <c r="M10" s="7">
        <f t="shared" si="2"/>
        <v>6870</v>
      </c>
      <c r="N10" s="7">
        <f t="shared" si="2"/>
        <v>8465</v>
      </c>
      <c r="O10" s="7">
        <f t="shared" si="2"/>
        <v>6928</v>
      </c>
      <c r="P10" s="7">
        <f t="shared" si="2"/>
        <v>6672</v>
      </c>
      <c r="Q10" s="7">
        <f t="shared" si="1"/>
        <v>84493</v>
      </c>
    </row>
    <row r="11" spans="1:17" x14ac:dyDescent="0.25">
      <c r="B11" s="5">
        <f>B4+1</f>
        <v>2</v>
      </c>
      <c r="C11" s="118" t="s">
        <v>12</v>
      </c>
      <c r="D11" s="118"/>
      <c r="E11" s="6">
        <v>308.5</v>
      </c>
      <c r="F11" s="6">
        <v>289.89999999999998</v>
      </c>
      <c r="G11" s="6">
        <v>293</v>
      </c>
      <c r="H11" s="6">
        <v>306.7</v>
      </c>
      <c r="I11" s="6">
        <v>295.2</v>
      </c>
      <c r="J11" s="6">
        <v>267.5</v>
      </c>
      <c r="K11" s="6">
        <v>282.7</v>
      </c>
      <c r="L11" s="6">
        <v>266.8</v>
      </c>
      <c r="M11" s="6">
        <v>286.3</v>
      </c>
      <c r="N11" s="6">
        <v>313.5</v>
      </c>
      <c r="O11" s="6">
        <v>277.10000000000002</v>
      </c>
      <c r="P11" s="6">
        <v>266.89999999999998</v>
      </c>
      <c r="Q11" s="54">
        <v>288.39999999999998</v>
      </c>
    </row>
    <row r="12" spans="1:17" x14ac:dyDescent="0.25">
      <c r="B12" s="5">
        <f>B11+1</f>
        <v>3</v>
      </c>
      <c r="C12" s="118" t="s">
        <v>11</v>
      </c>
      <c r="D12" s="118"/>
      <c r="E12" s="6">
        <v>1426</v>
      </c>
      <c r="F12" s="6">
        <v>1144</v>
      </c>
      <c r="G12" s="6">
        <v>1417</v>
      </c>
      <c r="H12" s="6">
        <v>1350</v>
      </c>
      <c r="I12" s="6">
        <v>1315</v>
      </c>
      <c r="J12" s="6">
        <v>1092</v>
      </c>
      <c r="K12" s="6">
        <v>1387</v>
      </c>
      <c r="L12" s="6">
        <v>1343</v>
      </c>
      <c r="M12" s="6">
        <v>1321</v>
      </c>
      <c r="N12" s="6">
        <v>1471</v>
      </c>
      <c r="O12" s="6">
        <v>1305</v>
      </c>
      <c r="P12" s="6">
        <v>1363</v>
      </c>
      <c r="Q12" s="7">
        <f t="shared" si="1"/>
        <v>15934</v>
      </c>
    </row>
    <row r="13" spans="1:17" x14ac:dyDescent="0.25">
      <c r="B13" s="5">
        <f t="shared" ref="B13:B30" si="3">B12+1</f>
        <v>4</v>
      </c>
      <c r="C13" s="118" t="s">
        <v>13</v>
      </c>
      <c r="D13" s="118"/>
      <c r="E13" s="6">
        <v>1375</v>
      </c>
      <c r="F13" s="6">
        <v>1156</v>
      </c>
      <c r="G13" s="6">
        <v>1446</v>
      </c>
      <c r="H13" s="6">
        <v>1327</v>
      </c>
      <c r="I13" s="6">
        <v>1301</v>
      </c>
      <c r="J13" s="6">
        <v>1079</v>
      </c>
      <c r="K13" s="6">
        <v>1343</v>
      </c>
      <c r="L13" s="6">
        <v>1369</v>
      </c>
      <c r="M13" s="6">
        <v>1271</v>
      </c>
      <c r="N13" s="6">
        <v>1477</v>
      </c>
      <c r="O13" s="6">
        <v>1316</v>
      </c>
      <c r="P13" s="6">
        <v>1356</v>
      </c>
      <c r="Q13" s="7">
        <f t="shared" si="1"/>
        <v>15816</v>
      </c>
    </row>
    <row r="14" spans="1:17" x14ac:dyDescent="0.25">
      <c r="B14" s="5">
        <f t="shared" si="3"/>
        <v>5</v>
      </c>
      <c r="C14" s="117" t="s">
        <v>14</v>
      </c>
      <c r="D14" s="6" t="s">
        <v>6</v>
      </c>
      <c r="E14" s="6">
        <v>346</v>
      </c>
      <c r="F14" s="6">
        <v>229</v>
      </c>
      <c r="G14" s="6">
        <v>281</v>
      </c>
      <c r="H14" s="6">
        <v>248</v>
      </c>
      <c r="I14" s="6">
        <v>246</v>
      </c>
      <c r="J14" s="6">
        <v>240</v>
      </c>
      <c r="K14" s="6">
        <v>272</v>
      </c>
      <c r="L14" s="6">
        <v>270</v>
      </c>
      <c r="M14" s="6">
        <v>250</v>
      </c>
      <c r="N14" s="6">
        <v>292</v>
      </c>
      <c r="O14" s="6">
        <v>262</v>
      </c>
      <c r="P14" s="6">
        <v>296</v>
      </c>
      <c r="Q14" s="7">
        <f t="shared" si="1"/>
        <v>3232</v>
      </c>
    </row>
    <row r="15" spans="1:17" x14ac:dyDescent="0.25">
      <c r="B15" s="5"/>
      <c r="C15" s="117"/>
      <c r="D15" s="6" t="s">
        <v>7</v>
      </c>
      <c r="E15" s="6">
        <v>474</v>
      </c>
      <c r="F15" s="6">
        <v>391</v>
      </c>
      <c r="G15" s="6">
        <v>545</v>
      </c>
      <c r="H15" s="6">
        <v>499</v>
      </c>
      <c r="I15" s="6">
        <v>485</v>
      </c>
      <c r="J15" s="6">
        <v>390</v>
      </c>
      <c r="K15" s="6">
        <v>541</v>
      </c>
      <c r="L15" s="6">
        <v>493</v>
      </c>
      <c r="M15" s="6">
        <v>507</v>
      </c>
      <c r="N15" s="6">
        <v>547</v>
      </c>
      <c r="O15" s="6">
        <v>482</v>
      </c>
      <c r="P15" s="6">
        <v>499</v>
      </c>
      <c r="Q15" s="7">
        <f t="shared" si="1"/>
        <v>5853</v>
      </c>
    </row>
    <row r="16" spans="1:17" x14ac:dyDescent="0.25">
      <c r="B16" s="5"/>
      <c r="C16" s="117"/>
      <c r="D16" s="6" t="s">
        <v>8</v>
      </c>
      <c r="E16" s="6">
        <v>400</v>
      </c>
      <c r="F16" s="6">
        <v>320</v>
      </c>
      <c r="G16" s="6">
        <v>372</v>
      </c>
      <c r="H16" s="6">
        <v>396</v>
      </c>
      <c r="I16" s="6">
        <v>391</v>
      </c>
      <c r="J16" s="6">
        <v>287</v>
      </c>
      <c r="K16" s="6">
        <v>392</v>
      </c>
      <c r="L16" s="6">
        <v>415</v>
      </c>
      <c r="M16" s="6">
        <v>363</v>
      </c>
      <c r="N16" s="6">
        <v>433</v>
      </c>
      <c r="O16" s="6">
        <v>394</v>
      </c>
      <c r="P16" s="6">
        <v>394</v>
      </c>
      <c r="Q16" s="7">
        <f t="shared" si="1"/>
        <v>4557</v>
      </c>
    </row>
    <row r="17" spans="2:17" x14ac:dyDescent="0.25">
      <c r="B17" s="5"/>
      <c r="C17" s="117"/>
      <c r="D17" s="6" t="s">
        <v>15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f t="shared" si="1"/>
        <v>0</v>
      </c>
    </row>
    <row r="18" spans="2:17" x14ac:dyDescent="0.25">
      <c r="B18" s="5"/>
      <c r="C18" s="117"/>
      <c r="D18" s="6" t="s">
        <v>9</v>
      </c>
      <c r="E18" s="6">
        <v>168</v>
      </c>
      <c r="F18" s="6">
        <v>148</v>
      </c>
      <c r="G18" s="6">
        <v>160</v>
      </c>
      <c r="H18" s="6">
        <v>138</v>
      </c>
      <c r="I18" s="6">
        <v>118</v>
      </c>
      <c r="J18" s="6">
        <v>119</v>
      </c>
      <c r="K18" s="6">
        <v>189</v>
      </c>
      <c r="L18" s="6">
        <v>183</v>
      </c>
      <c r="M18" s="6">
        <v>208</v>
      </c>
      <c r="N18" s="6">
        <v>229</v>
      </c>
      <c r="O18" s="6">
        <v>192</v>
      </c>
      <c r="P18" s="6">
        <v>188</v>
      </c>
      <c r="Q18" s="7">
        <f t="shared" si="1"/>
        <v>2040</v>
      </c>
    </row>
    <row r="19" spans="2:17" x14ac:dyDescent="0.25">
      <c r="B19" s="5"/>
      <c r="C19" s="117"/>
      <c r="D19" s="6" t="s">
        <v>10</v>
      </c>
      <c r="E19" s="6">
        <v>35</v>
      </c>
      <c r="F19" s="6">
        <v>68</v>
      </c>
      <c r="G19" s="6">
        <v>86</v>
      </c>
      <c r="H19" s="6">
        <v>70</v>
      </c>
      <c r="I19" s="6">
        <v>76</v>
      </c>
      <c r="J19" s="6">
        <v>76</v>
      </c>
      <c r="K19" s="6">
        <v>2</v>
      </c>
      <c r="L19" s="6">
        <v>3</v>
      </c>
      <c r="M19" s="6">
        <v>0</v>
      </c>
      <c r="N19" s="6">
        <v>1</v>
      </c>
      <c r="O19" s="6">
        <v>0</v>
      </c>
      <c r="P19" s="6">
        <v>0</v>
      </c>
      <c r="Q19" s="7">
        <f t="shared" si="1"/>
        <v>417</v>
      </c>
    </row>
    <row r="20" spans="2:17" s="8" customFormat="1" ht="14.25" x14ac:dyDescent="0.2">
      <c r="B20" s="9"/>
      <c r="C20" s="7"/>
      <c r="D20" s="7" t="s">
        <v>2</v>
      </c>
      <c r="E20" s="7">
        <f>SUM(E14:E19)</f>
        <v>1423</v>
      </c>
      <c r="F20" s="7">
        <f t="shared" ref="F20:P20" si="4">SUM(F14:F19)</f>
        <v>1156</v>
      </c>
      <c r="G20" s="7">
        <f t="shared" si="4"/>
        <v>1444</v>
      </c>
      <c r="H20" s="7">
        <f t="shared" si="4"/>
        <v>1351</v>
      </c>
      <c r="I20" s="7">
        <f t="shared" si="4"/>
        <v>1316</v>
      </c>
      <c r="J20" s="7">
        <f t="shared" si="4"/>
        <v>1112</v>
      </c>
      <c r="K20" s="7">
        <f t="shared" si="4"/>
        <v>1396</v>
      </c>
      <c r="L20" s="7">
        <f t="shared" si="4"/>
        <v>1364</v>
      </c>
      <c r="M20" s="7">
        <f t="shared" si="4"/>
        <v>1328</v>
      </c>
      <c r="N20" s="7">
        <f t="shared" si="4"/>
        <v>1502</v>
      </c>
      <c r="O20" s="7">
        <f t="shared" si="4"/>
        <v>1330</v>
      </c>
      <c r="P20" s="7">
        <f t="shared" si="4"/>
        <v>1377</v>
      </c>
      <c r="Q20" s="7">
        <f t="shared" si="1"/>
        <v>16099</v>
      </c>
    </row>
    <row r="21" spans="2:17" x14ac:dyDescent="0.25">
      <c r="B21" s="5">
        <f>B14+1</f>
        <v>6</v>
      </c>
      <c r="C21" s="6" t="s">
        <v>16</v>
      </c>
      <c r="D21" s="6"/>
      <c r="E21" s="6">
        <v>5400</v>
      </c>
      <c r="F21" s="6">
        <v>4807</v>
      </c>
      <c r="G21" s="6">
        <v>5791</v>
      </c>
      <c r="H21" s="6">
        <v>5223</v>
      </c>
      <c r="I21" s="6">
        <v>5008</v>
      </c>
      <c r="J21" s="6">
        <v>4128</v>
      </c>
      <c r="K21" s="6">
        <v>5257</v>
      </c>
      <c r="L21" s="6">
        <v>5236</v>
      </c>
      <c r="M21" s="6">
        <v>5267</v>
      </c>
      <c r="N21" s="6">
        <v>5587</v>
      </c>
      <c r="O21" s="6">
        <v>5382</v>
      </c>
      <c r="P21" s="6">
        <v>5389</v>
      </c>
      <c r="Q21" s="7">
        <f t="shared" si="1"/>
        <v>62475</v>
      </c>
    </row>
    <row r="22" spans="2:17" x14ac:dyDescent="0.25">
      <c r="B22" s="5">
        <f t="shared" si="3"/>
        <v>7</v>
      </c>
      <c r="C22" s="6" t="s">
        <v>17</v>
      </c>
      <c r="D22" s="6"/>
      <c r="E22" s="6">
        <v>174</v>
      </c>
      <c r="F22" s="6">
        <v>172</v>
      </c>
      <c r="G22" s="6">
        <v>187</v>
      </c>
      <c r="H22" s="6">
        <v>174</v>
      </c>
      <c r="I22" s="6">
        <v>162</v>
      </c>
      <c r="J22" s="6">
        <v>138</v>
      </c>
      <c r="K22" s="6">
        <v>170</v>
      </c>
      <c r="L22" s="6">
        <v>169</v>
      </c>
      <c r="M22" s="6">
        <v>176</v>
      </c>
      <c r="N22" s="6">
        <v>180</v>
      </c>
      <c r="O22" s="6">
        <v>179</v>
      </c>
      <c r="P22" s="6">
        <v>174</v>
      </c>
      <c r="Q22" s="7">
        <v>171</v>
      </c>
    </row>
    <row r="23" spans="2:17" x14ac:dyDescent="0.25">
      <c r="B23" s="5">
        <f t="shared" si="3"/>
        <v>8</v>
      </c>
      <c r="C23" s="6" t="s">
        <v>18</v>
      </c>
      <c r="D23" s="6"/>
      <c r="E23" s="6">
        <v>5958</v>
      </c>
      <c r="F23" s="6">
        <v>5553</v>
      </c>
      <c r="G23" s="6">
        <v>6692</v>
      </c>
      <c r="H23" s="6">
        <v>5825</v>
      </c>
      <c r="I23" s="6">
        <v>5818</v>
      </c>
      <c r="J23" s="6">
        <v>4551</v>
      </c>
      <c r="K23" s="6">
        <v>5950</v>
      </c>
      <c r="L23" s="6">
        <v>6269</v>
      </c>
      <c r="M23" s="6">
        <v>5712</v>
      </c>
      <c r="N23" s="6">
        <v>6694</v>
      </c>
      <c r="O23" s="6">
        <v>6145</v>
      </c>
      <c r="P23" s="6">
        <v>6321</v>
      </c>
      <c r="Q23" s="7">
        <f t="shared" si="1"/>
        <v>71488</v>
      </c>
    </row>
    <row r="24" spans="2:17" x14ac:dyDescent="0.25">
      <c r="B24" s="5">
        <f t="shared" si="3"/>
        <v>9</v>
      </c>
      <c r="C24" s="114" t="s">
        <v>30</v>
      </c>
      <c r="D24" s="6" t="s">
        <v>19</v>
      </c>
      <c r="E24" s="6">
        <v>18</v>
      </c>
      <c r="F24" s="6">
        <v>16</v>
      </c>
      <c r="G24" s="6">
        <v>24</v>
      </c>
      <c r="H24" s="6">
        <v>20</v>
      </c>
      <c r="I24" s="6">
        <v>24</v>
      </c>
      <c r="J24" s="6">
        <v>17</v>
      </c>
      <c r="K24" s="6">
        <v>17</v>
      </c>
      <c r="L24" s="6">
        <v>30</v>
      </c>
      <c r="M24" s="6">
        <v>28</v>
      </c>
      <c r="N24" s="6">
        <v>20</v>
      </c>
      <c r="O24" s="6">
        <v>22</v>
      </c>
      <c r="P24" s="6">
        <v>20</v>
      </c>
      <c r="Q24" s="7">
        <f t="shared" si="1"/>
        <v>256</v>
      </c>
    </row>
    <row r="25" spans="2:17" x14ac:dyDescent="0.25">
      <c r="B25" s="5"/>
      <c r="C25" s="114"/>
      <c r="D25" s="6" t="s">
        <v>20</v>
      </c>
      <c r="E25" s="6">
        <v>33</v>
      </c>
      <c r="F25" s="6">
        <v>27</v>
      </c>
      <c r="G25" s="6">
        <v>31</v>
      </c>
      <c r="H25" s="6">
        <v>25</v>
      </c>
      <c r="I25" s="6">
        <v>25</v>
      </c>
      <c r="J25" s="6">
        <v>26</v>
      </c>
      <c r="K25" s="6">
        <v>30</v>
      </c>
      <c r="L25" s="6">
        <v>29</v>
      </c>
      <c r="M25" s="6">
        <v>19</v>
      </c>
      <c r="N25" s="6">
        <v>40</v>
      </c>
      <c r="O25" s="6">
        <v>31</v>
      </c>
      <c r="P25" s="6">
        <v>25</v>
      </c>
      <c r="Q25" s="7">
        <f t="shared" si="1"/>
        <v>341</v>
      </c>
    </row>
    <row r="26" spans="2:17" x14ac:dyDescent="0.25">
      <c r="B26" s="5">
        <f>B24+1</f>
        <v>10</v>
      </c>
      <c r="C26" s="114" t="s">
        <v>21</v>
      </c>
      <c r="D26" s="6" t="s">
        <v>22</v>
      </c>
      <c r="E26" s="6">
        <v>95</v>
      </c>
      <c r="F26" s="6">
        <v>84</v>
      </c>
      <c r="G26" s="6">
        <v>102</v>
      </c>
      <c r="H26" s="6">
        <v>96</v>
      </c>
      <c r="I26" s="6">
        <v>103</v>
      </c>
      <c r="J26" s="6">
        <v>82</v>
      </c>
      <c r="K26" s="6">
        <v>94</v>
      </c>
      <c r="L26" s="6">
        <v>104</v>
      </c>
      <c r="M26" s="6">
        <v>87</v>
      </c>
      <c r="N26" s="6">
        <v>98</v>
      </c>
      <c r="O26" s="6">
        <v>102</v>
      </c>
      <c r="P26" s="6">
        <v>101</v>
      </c>
      <c r="Q26" s="7">
        <f t="shared" si="1"/>
        <v>1148</v>
      </c>
    </row>
    <row r="27" spans="2:17" x14ac:dyDescent="0.25">
      <c r="B27" s="5"/>
      <c r="C27" s="114"/>
      <c r="D27" s="6" t="s">
        <v>23</v>
      </c>
      <c r="E27" s="6">
        <v>53</v>
      </c>
      <c r="F27" s="6">
        <v>46</v>
      </c>
      <c r="G27" s="6">
        <v>50</v>
      </c>
      <c r="H27" s="6">
        <v>62</v>
      </c>
      <c r="I27" s="6">
        <v>53</v>
      </c>
      <c r="J27" s="6">
        <v>47</v>
      </c>
      <c r="K27" s="6">
        <v>28</v>
      </c>
      <c r="L27" s="6">
        <v>25</v>
      </c>
      <c r="M27" s="6">
        <v>16</v>
      </c>
      <c r="N27" s="6">
        <v>39</v>
      </c>
      <c r="O27" s="6">
        <v>25</v>
      </c>
      <c r="P27" s="6">
        <v>36</v>
      </c>
      <c r="Q27" s="7">
        <f t="shared" si="1"/>
        <v>480</v>
      </c>
    </row>
    <row r="28" spans="2:17" x14ac:dyDescent="0.25">
      <c r="B28" s="5"/>
      <c r="C28" s="114"/>
      <c r="D28" s="6" t="s">
        <v>24</v>
      </c>
      <c r="E28" s="6">
        <v>5</v>
      </c>
      <c r="F28" s="6">
        <v>2</v>
      </c>
      <c r="G28" s="6">
        <v>5</v>
      </c>
      <c r="H28" s="6">
        <v>1</v>
      </c>
      <c r="I28" s="6">
        <v>5</v>
      </c>
      <c r="J28" s="6">
        <v>6</v>
      </c>
      <c r="K28" s="6">
        <v>4</v>
      </c>
      <c r="L28" s="6">
        <v>2</v>
      </c>
      <c r="M28" s="6">
        <v>1</v>
      </c>
      <c r="N28" s="6">
        <v>3</v>
      </c>
      <c r="O28" s="6">
        <v>2</v>
      </c>
      <c r="P28" s="6">
        <v>2</v>
      </c>
      <c r="Q28" s="7">
        <f t="shared" si="1"/>
        <v>38</v>
      </c>
    </row>
    <row r="29" spans="2:17" x14ac:dyDescent="0.25">
      <c r="B29" s="5">
        <f>B26+1</f>
        <v>11</v>
      </c>
      <c r="C29" s="119" t="s">
        <v>25</v>
      </c>
      <c r="D29" s="119"/>
      <c r="E29" s="6">
        <v>7</v>
      </c>
      <c r="F29" s="6">
        <v>3</v>
      </c>
      <c r="G29" s="6">
        <v>0</v>
      </c>
      <c r="H29" s="6">
        <v>6</v>
      </c>
      <c r="I29" s="6">
        <v>4</v>
      </c>
      <c r="J29" s="6">
        <v>3</v>
      </c>
      <c r="K29" s="6">
        <v>6</v>
      </c>
      <c r="L29" s="6">
        <v>8</v>
      </c>
      <c r="M29" s="6">
        <v>5</v>
      </c>
      <c r="N29" s="6">
        <v>7</v>
      </c>
      <c r="O29" s="6">
        <v>8</v>
      </c>
      <c r="P29" s="6">
        <v>3</v>
      </c>
      <c r="Q29" s="7">
        <f t="shared" si="1"/>
        <v>60</v>
      </c>
    </row>
    <row r="30" spans="2:17" x14ac:dyDescent="0.25">
      <c r="B30" s="5">
        <f t="shared" si="3"/>
        <v>12</v>
      </c>
      <c r="C30" s="114" t="s">
        <v>26</v>
      </c>
      <c r="D30" s="6" t="s">
        <v>27</v>
      </c>
      <c r="E30" s="6">
        <v>240</v>
      </c>
      <c r="F30" s="6">
        <v>183</v>
      </c>
      <c r="G30" s="6">
        <v>244</v>
      </c>
      <c r="H30" s="6">
        <v>197</v>
      </c>
      <c r="I30" s="6">
        <v>271</v>
      </c>
      <c r="J30" s="6">
        <v>188</v>
      </c>
      <c r="K30" s="6">
        <v>339</v>
      </c>
      <c r="L30" s="6">
        <v>287</v>
      </c>
      <c r="M30" s="6">
        <v>253</v>
      </c>
      <c r="N30" s="6">
        <v>308</v>
      </c>
      <c r="O30" s="6">
        <v>261</v>
      </c>
      <c r="P30" s="6">
        <v>238</v>
      </c>
      <c r="Q30" s="7">
        <f t="shared" si="1"/>
        <v>3009</v>
      </c>
    </row>
    <row r="31" spans="2:17" x14ac:dyDescent="0.25">
      <c r="B31" s="5"/>
      <c r="C31" s="114"/>
      <c r="D31" s="6" t="s">
        <v>28</v>
      </c>
      <c r="E31" s="6">
        <v>113</v>
      </c>
      <c r="F31" s="6">
        <v>103</v>
      </c>
      <c r="G31" s="6">
        <v>117</v>
      </c>
      <c r="H31" s="6">
        <v>128</v>
      </c>
      <c r="I31" s="6">
        <v>113</v>
      </c>
      <c r="J31" s="6">
        <v>109</v>
      </c>
      <c r="K31" s="6">
        <v>116</v>
      </c>
      <c r="L31" s="6">
        <v>136</v>
      </c>
      <c r="M31" s="6">
        <v>122</v>
      </c>
      <c r="N31" s="6">
        <v>139</v>
      </c>
      <c r="O31" s="6">
        <v>130</v>
      </c>
      <c r="P31" s="6">
        <v>139</v>
      </c>
      <c r="Q31" s="7">
        <f t="shared" si="1"/>
        <v>1465</v>
      </c>
    </row>
    <row r="32" spans="2:17" x14ac:dyDescent="0.25">
      <c r="B32" s="5"/>
      <c r="C32" s="114"/>
      <c r="D32" s="6" t="s">
        <v>29</v>
      </c>
      <c r="E32" s="6">
        <v>14</v>
      </c>
      <c r="F32" s="6">
        <v>8</v>
      </c>
      <c r="G32" s="6">
        <v>14</v>
      </c>
      <c r="H32" s="6">
        <v>10</v>
      </c>
      <c r="I32" s="6">
        <v>19</v>
      </c>
      <c r="J32" s="6">
        <v>9</v>
      </c>
      <c r="K32" s="6">
        <v>0</v>
      </c>
      <c r="L32" s="6">
        <v>0</v>
      </c>
      <c r="M32" s="6">
        <v>0</v>
      </c>
      <c r="N32" s="6">
        <v>15</v>
      </c>
      <c r="O32" s="6">
        <v>28</v>
      </c>
      <c r="P32" s="6">
        <v>23</v>
      </c>
      <c r="Q32" s="7">
        <f t="shared" si="1"/>
        <v>140</v>
      </c>
    </row>
    <row r="33" spans="2:17" x14ac:dyDescent="0.25">
      <c r="B33" s="5">
        <f>B30+1</f>
        <v>13</v>
      </c>
      <c r="C33" s="6" t="s">
        <v>58</v>
      </c>
      <c r="D33" s="6"/>
      <c r="E33" s="6">
        <v>373</v>
      </c>
      <c r="F33" s="6">
        <v>349</v>
      </c>
      <c r="G33" s="6">
        <v>381</v>
      </c>
      <c r="H33" s="6">
        <v>328</v>
      </c>
      <c r="I33" s="6">
        <v>366</v>
      </c>
      <c r="J33" s="6">
        <v>348</v>
      </c>
      <c r="K33" s="6">
        <v>354</v>
      </c>
      <c r="L33" s="6">
        <v>367</v>
      </c>
      <c r="M33" s="6">
        <v>345</v>
      </c>
      <c r="N33" s="6">
        <v>381</v>
      </c>
      <c r="O33" s="6">
        <v>364</v>
      </c>
      <c r="P33" s="6">
        <v>411</v>
      </c>
      <c r="Q33" s="7">
        <f t="shared" si="1"/>
        <v>4367</v>
      </c>
    </row>
    <row r="34" spans="2:17" x14ac:dyDescent="0.25">
      <c r="B34" s="5">
        <f>B33+1</f>
        <v>14</v>
      </c>
      <c r="C34" s="6" t="s">
        <v>32</v>
      </c>
      <c r="D34" s="6"/>
      <c r="E34" s="6">
        <v>1172</v>
      </c>
      <c r="F34" s="6">
        <v>771</v>
      </c>
      <c r="G34" s="6">
        <v>879</v>
      </c>
      <c r="H34" s="6">
        <v>872</v>
      </c>
      <c r="I34" s="6">
        <v>840</v>
      </c>
      <c r="J34" s="6">
        <v>656</v>
      </c>
      <c r="K34" s="6">
        <v>983</v>
      </c>
      <c r="L34" s="6">
        <v>958</v>
      </c>
      <c r="M34" s="6">
        <v>930</v>
      </c>
      <c r="N34" s="6">
        <v>1322</v>
      </c>
      <c r="O34" s="6">
        <v>975</v>
      </c>
      <c r="P34" s="6">
        <v>893</v>
      </c>
      <c r="Q34" s="7">
        <f t="shared" si="1"/>
        <v>11251</v>
      </c>
    </row>
    <row r="35" spans="2:17" x14ac:dyDescent="0.25">
      <c r="B35" s="29">
        <f t="shared" ref="B35:B42" si="5">B34+1</f>
        <v>15</v>
      </c>
      <c r="C35" s="6" t="s">
        <v>33</v>
      </c>
      <c r="D35" s="6"/>
      <c r="E35" s="6">
        <v>24421</v>
      </c>
      <c r="F35" s="6">
        <v>21024</v>
      </c>
      <c r="G35" s="6">
        <v>24634</v>
      </c>
      <c r="H35" s="6">
        <v>22221</v>
      </c>
      <c r="I35" s="6">
        <v>21661</v>
      </c>
      <c r="J35" s="6">
        <v>18275</v>
      </c>
      <c r="K35" s="6">
        <v>22507</v>
      </c>
      <c r="L35" s="6">
        <v>22655</v>
      </c>
      <c r="M35" s="6">
        <v>22205</v>
      </c>
      <c r="N35" s="6">
        <v>25058</v>
      </c>
      <c r="O35" s="6">
        <v>21980</v>
      </c>
      <c r="P35" s="6">
        <v>23205</v>
      </c>
      <c r="Q35" s="24">
        <f t="shared" si="1"/>
        <v>269846</v>
      </c>
    </row>
    <row r="36" spans="2:17" x14ac:dyDescent="0.25">
      <c r="B36" s="29">
        <f t="shared" si="5"/>
        <v>16</v>
      </c>
      <c r="C36" s="6" t="s">
        <v>34</v>
      </c>
      <c r="D36" s="6"/>
      <c r="E36" s="6">
        <v>1547</v>
      </c>
      <c r="F36" s="6">
        <v>1343</v>
      </c>
      <c r="G36" s="6">
        <v>1596</v>
      </c>
      <c r="H36" s="6">
        <v>1492</v>
      </c>
      <c r="I36" s="6">
        <v>1490</v>
      </c>
      <c r="J36" s="6">
        <v>1536</v>
      </c>
      <c r="K36" s="6">
        <v>1538</v>
      </c>
      <c r="L36" s="6">
        <v>1460</v>
      </c>
      <c r="M36" s="6">
        <v>1455</v>
      </c>
      <c r="N36" s="6">
        <v>1478</v>
      </c>
      <c r="O36" s="6">
        <v>1359</v>
      </c>
      <c r="P36" s="6">
        <v>1682</v>
      </c>
      <c r="Q36" s="7">
        <f t="shared" si="1"/>
        <v>17976</v>
      </c>
    </row>
    <row r="37" spans="2:17" x14ac:dyDescent="0.25">
      <c r="B37" s="29">
        <f t="shared" si="5"/>
        <v>17</v>
      </c>
      <c r="C37" s="6" t="s">
        <v>35</v>
      </c>
      <c r="D37" s="6"/>
      <c r="E37" s="6">
        <v>71.98</v>
      </c>
      <c r="F37" s="6">
        <v>70.94</v>
      </c>
      <c r="G37" s="6">
        <v>77.19</v>
      </c>
      <c r="H37" s="6">
        <v>71.94</v>
      </c>
      <c r="I37" s="6">
        <v>67.03</v>
      </c>
      <c r="J37" s="6">
        <v>57.1</v>
      </c>
      <c r="K37" s="6">
        <v>68.39</v>
      </c>
      <c r="L37" s="6">
        <v>65.209999999999994</v>
      </c>
      <c r="M37" s="6">
        <v>67.790000000000006</v>
      </c>
      <c r="N37" s="6">
        <v>69.59</v>
      </c>
      <c r="O37" s="6">
        <v>69</v>
      </c>
      <c r="P37" s="6">
        <v>66.86</v>
      </c>
      <c r="Q37" s="7">
        <v>65.83</v>
      </c>
    </row>
    <row r="38" spans="2:17" x14ac:dyDescent="0.25">
      <c r="B38" s="29">
        <f t="shared" si="5"/>
        <v>18</v>
      </c>
      <c r="C38" s="6" t="s">
        <v>36</v>
      </c>
      <c r="D38" s="6"/>
      <c r="E38" s="6">
        <v>4.33</v>
      </c>
      <c r="F38" s="6">
        <v>4.82</v>
      </c>
      <c r="G38" s="6">
        <v>4.63</v>
      </c>
      <c r="H38" s="6">
        <v>4.3899999999999997</v>
      </c>
      <c r="I38" s="6">
        <v>4.47</v>
      </c>
      <c r="J38" s="6">
        <v>4.22</v>
      </c>
      <c r="K38" s="6">
        <v>4.43</v>
      </c>
      <c r="L38" s="6">
        <v>4.58</v>
      </c>
      <c r="M38" s="6">
        <v>4.49</v>
      </c>
      <c r="N38" s="6">
        <v>4.53</v>
      </c>
      <c r="O38" s="6">
        <v>4.67</v>
      </c>
      <c r="P38" s="6">
        <v>4.66</v>
      </c>
      <c r="Q38" s="7">
        <v>4.5199999999999996</v>
      </c>
    </row>
    <row r="39" spans="2:17" x14ac:dyDescent="0.25">
      <c r="B39" s="29">
        <f t="shared" si="5"/>
        <v>19</v>
      </c>
      <c r="C39" s="6" t="s">
        <v>37</v>
      </c>
      <c r="D39" s="6"/>
      <c r="E39" s="6">
        <v>1.53</v>
      </c>
      <c r="F39" s="6">
        <v>1.7</v>
      </c>
      <c r="G39" s="6">
        <v>1.18</v>
      </c>
      <c r="H39" s="6">
        <v>1.54</v>
      </c>
      <c r="I39" s="6">
        <v>1.89</v>
      </c>
      <c r="J39" s="6">
        <v>2.87</v>
      </c>
      <c r="K39" s="6">
        <v>1.81</v>
      </c>
      <c r="L39" s="6">
        <v>2.04</v>
      </c>
      <c r="M39" s="6">
        <v>1.97</v>
      </c>
      <c r="N39" s="6">
        <v>1.65</v>
      </c>
      <c r="O39" s="6">
        <v>1.84</v>
      </c>
      <c r="P39" s="6">
        <v>1.97</v>
      </c>
      <c r="Q39" s="7">
        <v>2.0499999999999998</v>
      </c>
    </row>
    <row r="40" spans="2:17" x14ac:dyDescent="0.25">
      <c r="B40" s="29">
        <f t="shared" si="5"/>
        <v>20</v>
      </c>
      <c r="C40" s="6" t="s">
        <v>38</v>
      </c>
      <c r="D40" s="6"/>
      <c r="E40" s="6">
        <v>5.68</v>
      </c>
      <c r="F40" s="6">
        <v>4.78</v>
      </c>
      <c r="G40" s="6">
        <v>5.98</v>
      </c>
      <c r="H40" s="6">
        <v>5.48</v>
      </c>
      <c r="I40" s="6">
        <v>5.4</v>
      </c>
      <c r="J40" s="6">
        <v>4.4800000000000004</v>
      </c>
      <c r="K40" s="6">
        <v>5.57</v>
      </c>
      <c r="L40" s="6">
        <v>5.29</v>
      </c>
      <c r="M40" s="6">
        <v>4.91</v>
      </c>
      <c r="N40" s="6">
        <v>5.7</v>
      </c>
      <c r="O40" s="6">
        <v>5.0599999999999996</v>
      </c>
      <c r="P40" s="6">
        <v>5.22</v>
      </c>
      <c r="Q40" s="7">
        <v>60.83</v>
      </c>
    </row>
    <row r="41" spans="2:17" x14ac:dyDescent="0.25">
      <c r="B41" s="29">
        <f t="shared" si="5"/>
        <v>21</v>
      </c>
      <c r="C41" s="6" t="s">
        <v>39</v>
      </c>
      <c r="D41" s="6"/>
      <c r="E41" s="6">
        <v>37.090000000000003</v>
      </c>
      <c r="F41" s="6">
        <v>37.200000000000003</v>
      </c>
      <c r="G41" s="6">
        <v>38.04</v>
      </c>
      <c r="H41" s="6">
        <v>33.909999999999997</v>
      </c>
      <c r="I41" s="6">
        <v>37.659999999999997</v>
      </c>
      <c r="J41" s="6">
        <v>39.85</v>
      </c>
      <c r="K41" s="6">
        <v>35</v>
      </c>
      <c r="L41" s="6">
        <v>43.1</v>
      </c>
      <c r="M41" s="6">
        <v>36.979999999999997</v>
      </c>
      <c r="N41" s="6">
        <v>40.619999999999997</v>
      </c>
      <c r="O41" s="6">
        <v>40.270000000000003</v>
      </c>
      <c r="P41" s="6">
        <v>33.19</v>
      </c>
      <c r="Q41" s="32">
        <f>SUM(E41:P41)/12</f>
        <v>37.7425</v>
      </c>
    </row>
    <row r="42" spans="2:17" x14ac:dyDescent="0.25">
      <c r="B42" s="29">
        <f t="shared" si="5"/>
        <v>22</v>
      </c>
      <c r="C42" s="6" t="s">
        <v>40</v>
      </c>
      <c r="D42" s="6"/>
      <c r="E42" s="33">
        <v>24</v>
      </c>
      <c r="F42" s="6">
        <v>23.36</v>
      </c>
      <c r="G42" s="6">
        <v>21.44</v>
      </c>
      <c r="H42" s="6">
        <v>18.84</v>
      </c>
      <c r="I42" s="6">
        <v>19.22</v>
      </c>
      <c r="J42" s="6">
        <v>24.1</v>
      </c>
      <c r="K42" s="6">
        <v>22.34</v>
      </c>
      <c r="L42" s="6">
        <v>21.18</v>
      </c>
      <c r="M42" s="6">
        <v>14.95</v>
      </c>
      <c r="N42" s="6">
        <v>27.08</v>
      </c>
      <c r="O42" s="6">
        <v>23.56</v>
      </c>
      <c r="P42" s="6">
        <v>18.440000000000001</v>
      </c>
      <c r="Q42" s="7">
        <v>21.56</v>
      </c>
    </row>
  </sheetData>
  <sheetProtection password="CCE3" sheet="1" objects="1" scenarios="1"/>
  <mergeCells count="12"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ageMargins left="0.7" right="0.7" top="0.75" bottom="0.75" header="0.3" footer="0.3"/>
  <pageSetup paperSize="1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zoomScale="80" zoomScaleNormal="80" workbookViewId="0">
      <pane xSplit="3" ySplit="3" topLeftCell="P25" activePane="bottomRight" state="frozen"/>
      <selection activeCell="B1" sqref="B1"/>
      <selection pane="topRight" activeCell="E1" sqref="E1"/>
      <selection pane="bottomLeft" activeCell="B4" sqref="B4"/>
      <selection pane="bottomRight" activeCell="Q42" sqref="Q4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bestFit="1" customWidth="1"/>
    <col min="6" max="6" width="11" style="1" customWidth="1"/>
    <col min="7" max="11" width="9.28515625" style="1" bestFit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17.85546875" style="8" customWidth="1"/>
    <col min="18" max="16384" width="9.140625" style="1"/>
  </cols>
  <sheetData>
    <row r="1" spans="1:17" ht="23.25" x14ac:dyDescent="0.35">
      <c r="B1" s="115" t="s">
        <v>42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s="2" customFormat="1" x14ac:dyDescent="0.25">
      <c r="A2" s="2" t="s">
        <v>4</v>
      </c>
      <c r="B2" s="3">
        <v>43466</v>
      </c>
      <c r="Q2" s="4"/>
    </row>
    <row r="3" spans="1:17" s="11" customFormat="1" ht="41.25" customHeight="1" x14ac:dyDescent="0.25">
      <c r="B3" s="12" t="s">
        <v>0</v>
      </c>
      <c r="C3" s="116" t="s">
        <v>1</v>
      </c>
      <c r="D3" s="116"/>
      <c r="E3" s="13">
        <f>B2</f>
        <v>43466</v>
      </c>
      <c r="F3" s="13">
        <f>E3+31</f>
        <v>43497</v>
      </c>
      <c r="G3" s="13">
        <f t="shared" ref="G3:P3" si="0">F3+31</f>
        <v>43528</v>
      </c>
      <c r="H3" s="13">
        <f t="shared" si="0"/>
        <v>43559</v>
      </c>
      <c r="I3" s="13">
        <f t="shared" si="0"/>
        <v>43590</v>
      </c>
      <c r="J3" s="13">
        <f t="shared" si="0"/>
        <v>43621</v>
      </c>
      <c r="K3" s="13">
        <f t="shared" si="0"/>
        <v>43652</v>
      </c>
      <c r="L3" s="13">
        <f t="shared" si="0"/>
        <v>43683</v>
      </c>
      <c r="M3" s="13">
        <f t="shared" si="0"/>
        <v>43714</v>
      </c>
      <c r="N3" s="13">
        <f t="shared" si="0"/>
        <v>43745</v>
      </c>
      <c r="O3" s="13">
        <f t="shared" si="0"/>
        <v>43776</v>
      </c>
      <c r="P3" s="13">
        <f t="shared" si="0"/>
        <v>43807</v>
      </c>
      <c r="Q3" s="13" t="s">
        <v>2</v>
      </c>
    </row>
    <row r="4" spans="1:17" x14ac:dyDescent="0.25">
      <c r="B4" s="117">
        <v>1</v>
      </c>
      <c r="C4" s="117" t="s">
        <v>5</v>
      </c>
      <c r="D4" s="6" t="s">
        <v>6</v>
      </c>
      <c r="E4" s="6">
        <v>884</v>
      </c>
      <c r="F4" s="6">
        <v>760</v>
      </c>
      <c r="G4" s="6">
        <v>1004</v>
      </c>
      <c r="H4" s="6">
        <v>788</v>
      </c>
      <c r="I4" s="6">
        <v>716</v>
      </c>
      <c r="J4" s="6">
        <v>742</v>
      </c>
      <c r="K4" s="6">
        <v>991</v>
      </c>
      <c r="L4" s="6">
        <v>951</v>
      </c>
      <c r="M4" s="6">
        <v>762</v>
      </c>
      <c r="N4" s="6">
        <v>1262</v>
      </c>
      <c r="O4" s="6">
        <v>1576</v>
      </c>
      <c r="P4" s="6">
        <v>692</v>
      </c>
      <c r="Q4" s="7">
        <f>SUM(E4:P4)</f>
        <v>11128</v>
      </c>
    </row>
    <row r="5" spans="1:17" x14ac:dyDescent="0.25">
      <c r="B5" s="117"/>
      <c r="C5" s="117"/>
      <c r="D5" s="6" t="s">
        <v>7</v>
      </c>
      <c r="E5" s="6">
        <v>2399</v>
      </c>
      <c r="F5" s="6">
        <v>2366</v>
      </c>
      <c r="G5" s="6">
        <v>2654</v>
      </c>
      <c r="H5" s="6">
        <v>3002</v>
      </c>
      <c r="I5" s="6">
        <v>3027</v>
      </c>
      <c r="J5" s="6">
        <v>2512</v>
      </c>
      <c r="K5" s="6">
        <v>3442</v>
      </c>
      <c r="L5" s="6">
        <v>2840</v>
      </c>
      <c r="M5" s="6">
        <v>2958</v>
      </c>
      <c r="N5" s="6">
        <v>3380</v>
      </c>
      <c r="O5" s="6">
        <v>3018</v>
      </c>
      <c r="P5" s="6">
        <v>2880</v>
      </c>
      <c r="Q5" s="7">
        <f t="shared" ref="Q5:Q36" si="1">SUM(E5:P5)</f>
        <v>34478</v>
      </c>
    </row>
    <row r="6" spans="1:17" x14ac:dyDescent="0.25">
      <c r="B6" s="117"/>
      <c r="C6" s="117"/>
      <c r="D6" s="6" t="s">
        <v>8</v>
      </c>
      <c r="E6" s="6">
        <v>3195</v>
      </c>
      <c r="F6" s="6">
        <v>2995</v>
      </c>
      <c r="G6" s="6">
        <v>3260</v>
      </c>
      <c r="H6" s="6">
        <v>3168</v>
      </c>
      <c r="I6" s="6">
        <v>3019</v>
      </c>
      <c r="J6" s="6">
        <v>2447</v>
      </c>
      <c r="K6" s="6">
        <v>3351</v>
      </c>
      <c r="L6" s="6">
        <v>2599</v>
      </c>
      <c r="M6" s="6">
        <v>2685</v>
      </c>
      <c r="N6" s="6">
        <v>2877</v>
      </c>
      <c r="O6" s="6">
        <v>2544</v>
      </c>
      <c r="P6" s="6">
        <v>2609</v>
      </c>
      <c r="Q6" s="7">
        <f t="shared" si="1"/>
        <v>34749</v>
      </c>
    </row>
    <row r="7" spans="1:17" x14ac:dyDescent="0.25">
      <c r="B7" s="117"/>
      <c r="C7" s="117"/>
      <c r="D7" s="6" t="s">
        <v>15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f t="shared" si="1"/>
        <v>0</v>
      </c>
    </row>
    <row r="8" spans="1:17" x14ac:dyDescent="0.25">
      <c r="B8" s="117"/>
      <c r="C8" s="117"/>
      <c r="D8" s="6" t="s">
        <v>9</v>
      </c>
      <c r="E8" s="6">
        <v>830</v>
      </c>
      <c r="F8" s="6">
        <v>698</v>
      </c>
      <c r="G8" s="6">
        <v>629</v>
      </c>
      <c r="H8" s="6">
        <v>380</v>
      </c>
      <c r="I8" s="6">
        <v>295</v>
      </c>
      <c r="J8" s="6">
        <v>136</v>
      </c>
      <c r="K8" s="6">
        <v>178</v>
      </c>
      <c r="L8" s="6">
        <v>134</v>
      </c>
      <c r="M8" s="6">
        <v>125</v>
      </c>
      <c r="N8" s="6">
        <v>105</v>
      </c>
      <c r="O8" s="6">
        <v>65</v>
      </c>
      <c r="P8" s="6">
        <v>49</v>
      </c>
      <c r="Q8" s="7">
        <f t="shared" si="1"/>
        <v>3624</v>
      </c>
    </row>
    <row r="9" spans="1:17" x14ac:dyDescent="0.25">
      <c r="B9" s="117"/>
      <c r="C9" s="117"/>
      <c r="D9" s="6" t="s">
        <v>10</v>
      </c>
      <c r="E9" s="6">
        <v>1</v>
      </c>
      <c r="F9" s="6">
        <v>0</v>
      </c>
      <c r="G9" s="6">
        <v>14</v>
      </c>
      <c r="H9" s="6">
        <v>10</v>
      </c>
      <c r="I9" s="6">
        <v>11</v>
      </c>
      <c r="J9" s="6">
        <v>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f t="shared" si="1"/>
        <v>41</v>
      </c>
    </row>
    <row r="10" spans="1:17" s="8" customFormat="1" ht="14.25" x14ac:dyDescent="0.2">
      <c r="B10" s="117"/>
      <c r="C10" s="117"/>
      <c r="D10" s="7" t="s">
        <v>2</v>
      </c>
      <c r="E10" s="7">
        <f>SUM(E4:E9)</f>
        <v>7309</v>
      </c>
      <c r="F10" s="7">
        <f t="shared" ref="F10:P10" si="2">SUM(F4:F9)</f>
        <v>6819</v>
      </c>
      <c r="G10" s="7">
        <f t="shared" si="2"/>
        <v>7561</v>
      </c>
      <c r="H10" s="7">
        <f t="shared" si="2"/>
        <v>7348</v>
      </c>
      <c r="I10" s="7">
        <f t="shared" si="2"/>
        <v>7068</v>
      </c>
      <c r="J10" s="7">
        <f t="shared" si="2"/>
        <v>5842</v>
      </c>
      <c r="K10" s="7">
        <f t="shared" si="2"/>
        <v>7962</v>
      </c>
      <c r="L10" s="7">
        <f t="shared" si="2"/>
        <v>6524</v>
      </c>
      <c r="M10" s="7">
        <f t="shared" si="2"/>
        <v>6530</v>
      </c>
      <c r="N10" s="7">
        <f t="shared" si="2"/>
        <v>7624</v>
      </c>
      <c r="O10" s="7">
        <f t="shared" si="2"/>
        <v>7203</v>
      </c>
      <c r="P10" s="7">
        <f t="shared" si="2"/>
        <v>6230</v>
      </c>
      <c r="Q10" s="7">
        <f t="shared" si="1"/>
        <v>84020</v>
      </c>
    </row>
    <row r="11" spans="1:17" x14ac:dyDescent="0.25">
      <c r="B11" s="5">
        <f>B4+1</f>
        <v>2</v>
      </c>
      <c r="C11" s="118" t="s">
        <v>12</v>
      </c>
      <c r="D11" s="118"/>
      <c r="E11" s="6">
        <v>281.10000000000002</v>
      </c>
      <c r="F11" s="6">
        <v>296.5</v>
      </c>
      <c r="G11" s="6">
        <v>302.39999999999998</v>
      </c>
      <c r="H11" s="6">
        <v>319.5</v>
      </c>
      <c r="I11" s="6">
        <v>282.7</v>
      </c>
      <c r="J11" s="6">
        <v>307.5</v>
      </c>
      <c r="K11" s="6">
        <v>294.89999999999998</v>
      </c>
      <c r="L11" s="6">
        <v>250.9</v>
      </c>
      <c r="M11" s="6">
        <v>261.2</v>
      </c>
      <c r="N11" s="6">
        <v>282.39999999999998</v>
      </c>
      <c r="O11" s="6">
        <v>288.10000000000002</v>
      </c>
      <c r="P11" s="6">
        <v>259.60000000000002</v>
      </c>
      <c r="Q11" s="59">
        <v>284.8</v>
      </c>
    </row>
    <row r="12" spans="1:17" s="39" customFormat="1" x14ac:dyDescent="0.25">
      <c r="B12" s="36">
        <f>B11+1</f>
        <v>3</v>
      </c>
      <c r="C12" s="120" t="s">
        <v>11</v>
      </c>
      <c r="D12" s="120"/>
      <c r="E12" s="37">
        <v>1421</v>
      </c>
      <c r="F12" s="37">
        <v>1357</v>
      </c>
      <c r="G12" s="37">
        <v>1646</v>
      </c>
      <c r="H12" s="37">
        <v>1467</v>
      </c>
      <c r="I12" s="37">
        <v>1425</v>
      </c>
      <c r="J12" s="37">
        <v>1199</v>
      </c>
      <c r="K12" s="37">
        <v>1275</v>
      </c>
      <c r="L12" s="37">
        <v>1232</v>
      </c>
      <c r="M12" s="37">
        <v>1292</v>
      </c>
      <c r="N12" s="37">
        <v>1432</v>
      </c>
      <c r="O12" s="37">
        <v>1310</v>
      </c>
      <c r="P12" s="37">
        <v>1255</v>
      </c>
      <c r="Q12" s="38">
        <f t="shared" si="1"/>
        <v>16311</v>
      </c>
    </row>
    <row r="13" spans="1:17" x14ac:dyDescent="0.25">
      <c r="B13" s="5">
        <f t="shared" ref="B13:B30" si="3">B12+1</f>
        <v>4</v>
      </c>
      <c r="C13" s="118" t="s">
        <v>13</v>
      </c>
      <c r="D13" s="118"/>
      <c r="E13" s="6">
        <v>1385</v>
      </c>
      <c r="F13" s="6">
        <v>1303</v>
      </c>
      <c r="G13" s="6">
        <v>1633</v>
      </c>
      <c r="H13" s="6">
        <v>1489</v>
      </c>
      <c r="I13" s="6">
        <v>1558</v>
      </c>
      <c r="J13" s="6">
        <v>1225</v>
      </c>
      <c r="K13" s="6">
        <v>1415</v>
      </c>
      <c r="L13" s="6">
        <v>1341</v>
      </c>
      <c r="M13" s="6">
        <v>1396</v>
      </c>
      <c r="N13" s="6">
        <v>1506</v>
      </c>
      <c r="O13" s="6">
        <v>1402</v>
      </c>
      <c r="P13" s="6">
        <v>1363</v>
      </c>
      <c r="Q13" s="7">
        <f t="shared" si="1"/>
        <v>17016</v>
      </c>
    </row>
    <row r="14" spans="1:17" x14ac:dyDescent="0.25">
      <c r="B14" s="5">
        <f t="shared" si="3"/>
        <v>5</v>
      </c>
      <c r="C14" s="117" t="s">
        <v>14</v>
      </c>
      <c r="D14" s="6" t="s">
        <v>6</v>
      </c>
      <c r="E14" s="6">
        <v>275</v>
      </c>
      <c r="F14" s="6">
        <v>278</v>
      </c>
      <c r="G14" s="6">
        <v>330</v>
      </c>
      <c r="H14" s="6">
        <v>319</v>
      </c>
      <c r="I14" s="6">
        <v>310</v>
      </c>
      <c r="J14" s="6">
        <v>240</v>
      </c>
      <c r="K14" s="6">
        <v>293</v>
      </c>
      <c r="L14" s="6">
        <v>275</v>
      </c>
      <c r="M14" s="6">
        <v>312</v>
      </c>
      <c r="N14" s="6">
        <v>308</v>
      </c>
      <c r="O14" s="6">
        <v>283</v>
      </c>
      <c r="P14" s="6">
        <v>294</v>
      </c>
      <c r="Q14" s="7">
        <f t="shared" si="1"/>
        <v>3517</v>
      </c>
    </row>
    <row r="15" spans="1:17" x14ac:dyDescent="0.25">
      <c r="B15" s="5"/>
      <c r="C15" s="117"/>
      <c r="D15" s="6" t="s">
        <v>7</v>
      </c>
      <c r="E15" s="6">
        <v>469</v>
      </c>
      <c r="F15" s="6">
        <v>480</v>
      </c>
      <c r="G15" s="6">
        <v>600</v>
      </c>
      <c r="H15" s="6">
        <v>539</v>
      </c>
      <c r="I15" s="6">
        <v>609</v>
      </c>
      <c r="J15" s="6">
        <v>541</v>
      </c>
      <c r="K15" s="6">
        <v>624</v>
      </c>
      <c r="L15" s="6">
        <v>572</v>
      </c>
      <c r="M15" s="6">
        <v>626</v>
      </c>
      <c r="N15" s="6">
        <v>683</v>
      </c>
      <c r="O15" s="6">
        <v>616</v>
      </c>
      <c r="P15" s="6">
        <v>597</v>
      </c>
      <c r="Q15" s="7">
        <f t="shared" si="1"/>
        <v>6956</v>
      </c>
    </row>
    <row r="16" spans="1:17" x14ac:dyDescent="0.25">
      <c r="B16" s="5"/>
      <c r="C16" s="117"/>
      <c r="D16" s="6" t="s">
        <v>8</v>
      </c>
      <c r="E16" s="6">
        <v>468</v>
      </c>
      <c r="F16" s="6">
        <v>410</v>
      </c>
      <c r="G16" s="6">
        <v>486</v>
      </c>
      <c r="H16" s="6">
        <v>498</v>
      </c>
      <c r="I16" s="6">
        <v>457</v>
      </c>
      <c r="J16" s="6">
        <v>392</v>
      </c>
      <c r="K16" s="6">
        <v>401</v>
      </c>
      <c r="L16" s="6">
        <v>391</v>
      </c>
      <c r="M16" s="6">
        <v>401</v>
      </c>
      <c r="N16" s="6">
        <v>466</v>
      </c>
      <c r="O16" s="6">
        <v>455</v>
      </c>
      <c r="P16" s="6">
        <v>411</v>
      </c>
      <c r="Q16" s="7">
        <f t="shared" si="1"/>
        <v>5236</v>
      </c>
    </row>
    <row r="17" spans="2:17" x14ac:dyDescent="0.25">
      <c r="B17" s="5"/>
      <c r="C17" s="117"/>
      <c r="D17" s="6" t="s">
        <v>15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f t="shared" si="1"/>
        <v>0</v>
      </c>
    </row>
    <row r="18" spans="2:17" x14ac:dyDescent="0.25">
      <c r="B18" s="5"/>
      <c r="C18" s="117"/>
      <c r="D18" s="6" t="s">
        <v>9</v>
      </c>
      <c r="E18" s="6">
        <v>201</v>
      </c>
      <c r="F18" s="6">
        <v>143</v>
      </c>
      <c r="G18" s="6">
        <v>169</v>
      </c>
      <c r="H18" s="6">
        <v>127</v>
      </c>
      <c r="I18" s="6">
        <v>113</v>
      </c>
      <c r="J18" s="6">
        <v>100</v>
      </c>
      <c r="K18" s="6">
        <v>131</v>
      </c>
      <c r="L18" s="6">
        <v>120</v>
      </c>
      <c r="M18" s="6">
        <v>84</v>
      </c>
      <c r="N18" s="6">
        <v>96</v>
      </c>
      <c r="O18" s="6">
        <v>52</v>
      </c>
      <c r="P18" s="6">
        <v>81</v>
      </c>
      <c r="Q18" s="7">
        <f t="shared" si="1"/>
        <v>1417</v>
      </c>
    </row>
    <row r="19" spans="2:17" x14ac:dyDescent="0.25">
      <c r="B19" s="5"/>
      <c r="C19" s="117"/>
      <c r="D19" s="6" t="s">
        <v>10</v>
      </c>
      <c r="E19" s="6">
        <v>19</v>
      </c>
      <c r="F19" s="6">
        <v>41</v>
      </c>
      <c r="G19" s="6">
        <v>51</v>
      </c>
      <c r="H19" s="6">
        <v>53</v>
      </c>
      <c r="I19" s="6">
        <v>71</v>
      </c>
      <c r="J19" s="6">
        <v>17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7">
        <f t="shared" si="1"/>
        <v>252</v>
      </c>
    </row>
    <row r="20" spans="2:17" s="8" customFormat="1" ht="14.25" x14ac:dyDescent="0.2">
      <c r="B20" s="9"/>
      <c r="C20" s="7"/>
      <c r="D20" s="7" t="s">
        <v>2</v>
      </c>
      <c r="E20" s="7">
        <f>SUM(E14:E19)</f>
        <v>1432</v>
      </c>
      <c r="F20" s="7">
        <f t="shared" ref="F20:P20" si="4">SUM(F14:F19)</f>
        <v>1352</v>
      </c>
      <c r="G20" s="7">
        <f t="shared" si="4"/>
        <v>1636</v>
      </c>
      <c r="H20" s="7">
        <f t="shared" si="4"/>
        <v>1536</v>
      </c>
      <c r="I20" s="7">
        <f t="shared" si="4"/>
        <v>1560</v>
      </c>
      <c r="J20" s="7">
        <f t="shared" si="4"/>
        <v>1290</v>
      </c>
      <c r="K20" s="7">
        <f t="shared" si="4"/>
        <v>1449</v>
      </c>
      <c r="L20" s="7">
        <f t="shared" si="4"/>
        <v>1358</v>
      </c>
      <c r="M20" s="7">
        <f t="shared" si="4"/>
        <v>1423</v>
      </c>
      <c r="N20" s="7">
        <f t="shared" si="4"/>
        <v>1553</v>
      </c>
      <c r="O20" s="7">
        <f t="shared" si="4"/>
        <v>1406</v>
      </c>
      <c r="P20" s="7">
        <f t="shared" si="4"/>
        <v>1383</v>
      </c>
      <c r="Q20" s="7">
        <f t="shared" si="1"/>
        <v>17378</v>
      </c>
    </row>
    <row r="21" spans="2:17" x14ac:dyDescent="0.25">
      <c r="B21" s="5">
        <f>B14+1</f>
        <v>6</v>
      </c>
      <c r="C21" s="6" t="s">
        <v>16</v>
      </c>
      <c r="D21" s="6"/>
      <c r="E21" s="6">
        <v>5804</v>
      </c>
      <c r="F21" s="6">
        <v>5494</v>
      </c>
      <c r="G21" s="6">
        <v>6652</v>
      </c>
      <c r="H21" s="6">
        <v>6092</v>
      </c>
      <c r="I21" s="6">
        <v>5843</v>
      </c>
      <c r="J21" s="6">
        <v>4859</v>
      </c>
      <c r="K21" s="6">
        <v>5392</v>
      </c>
      <c r="L21" s="6">
        <v>5277</v>
      </c>
      <c r="M21" s="6">
        <v>5439</v>
      </c>
      <c r="N21" s="6">
        <v>5650</v>
      </c>
      <c r="O21" s="6">
        <v>5613</v>
      </c>
      <c r="P21" s="6">
        <v>5285</v>
      </c>
      <c r="Q21" s="7">
        <f t="shared" si="1"/>
        <v>67400</v>
      </c>
    </row>
    <row r="22" spans="2:17" x14ac:dyDescent="0.25">
      <c r="B22" s="5">
        <f t="shared" si="3"/>
        <v>7</v>
      </c>
      <c r="C22" s="6" t="s">
        <v>17</v>
      </c>
      <c r="D22" s="6"/>
      <c r="E22" s="6">
        <v>187</v>
      </c>
      <c r="F22" s="6">
        <v>196</v>
      </c>
      <c r="G22" s="6">
        <v>215</v>
      </c>
      <c r="H22" s="6">
        <v>203</v>
      </c>
      <c r="I22" s="6">
        <v>188</v>
      </c>
      <c r="J22" s="6">
        <v>162</v>
      </c>
      <c r="K22" s="6">
        <v>174</v>
      </c>
      <c r="L22" s="6">
        <v>170</v>
      </c>
      <c r="M22" s="6">
        <v>181</v>
      </c>
      <c r="N22" s="6">
        <v>182</v>
      </c>
      <c r="O22" s="6">
        <v>187</v>
      </c>
      <c r="P22" s="6">
        <v>170</v>
      </c>
      <c r="Q22" s="7">
        <v>185</v>
      </c>
    </row>
    <row r="23" spans="2:17" x14ac:dyDescent="0.25">
      <c r="B23" s="5">
        <f t="shared" si="3"/>
        <v>8</v>
      </c>
      <c r="C23" s="6" t="s">
        <v>18</v>
      </c>
      <c r="D23" s="6"/>
      <c r="E23" s="6">
        <v>6375</v>
      </c>
      <c r="F23" s="6">
        <v>6078</v>
      </c>
      <c r="G23" s="6">
        <v>7509</v>
      </c>
      <c r="H23" s="6">
        <v>6788</v>
      </c>
      <c r="I23" s="6">
        <v>6976</v>
      </c>
      <c r="J23" s="6">
        <v>5329</v>
      </c>
      <c r="K23" s="6">
        <v>6464</v>
      </c>
      <c r="L23" s="6">
        <v>6018</v>
      </c>
      <c r="M23" s="6">
        <v>6383</v>
      </c>
      <c r="N23" s="6">
        <v>6838</v>
      </c>
      <c r="O23" s="6">
        <v>6466</v>
      </c>
      <c r="P23" s="6">
        <v>6284</v>
      </c>
      <c r="Q23" s="7">
        <f t="shared" si="1"/>
        <v>77508</v>
      </c>
    </row>
    <row r="24" spans="2:17" x14ac:dyDescent="0.25">
      <c r="B24" s="5">
        <f t="shared" si="3"/>
        <v>9</v>
      </c>
      <c r="C24" s="114" t="s">
        <v>30</v>
      </c>
      <c r="D24" s="6" t="s">
        <v>19</v>
      </c>
      <c r="E24" s="6">
        <v>25</v>
      </c>
      <c r="F24" s="6">
        <v>15</v>
      </c>
      <c r="G24" s="6">
        <v>27</v>
      </c>
      <c r="H24" s="6">
        <v>23</v>
      </c>
      <c r="I24" s="6">
        <v>29</v>
      </c>
      <c r="J24" s="6">
        <v>25</v>
      </c>
      <c r="K24" s="6">
        <v>22</v>
      </c>
      <c r="L24" s="6">
        <v>12</v>
      </c>
      <c r="M24" s="6">
        <v>12</v>
      </c>
      <c r="N24" s="6">
        <v>17</v>
      </c>
      <c r="O24" s="6">
        <v>21</v>
      </c>
      <c r="P24" s="6">
        <v>20</v>
      </c>
      <c r="Q24" s="7">
        <f t="shared" si="1"/>
        <v>248</v>
      </c>
    </row>
    <row r="25" spans="2:17" x14ac:dyDescent="0.25">
      <c r="B25" s="5"/>
      <c r="C25" s="114"/>
      <c r="D25" s="6" t="s">
        <v>20</v>
      </c>
      <c r="E25" s="6">
        <v>19</v>
      </c>
      <c r="F25" s="6">
        <v>27</v>
      </c>
      <c r="G25" s="6">
        <v>42</v>
      </c>
      <c r="H25" s="6">
        <v>38</v>
      </c>
      <c r="I25" s="6">
        <v>37</v>
      </c>
      <c r="J25" s="6">
        <v>29</v>
      </c>
      <c r="K25" s="6">
        <v>30</v>
      </c>
      <c r="L25" s="6">
        <v>43</v>
      </c>
      <c r="M25" s="6">
        <v>37</v>
      </c>
      <c r="N25" s="6">
        <v>36</v>
      </c>
      <c r="O25" s="6">
        <v>51</v>
      </c>
      <c r="P25" s="6">
        <v>38</v>
      </c>
      <c r="Q25" s="7">
        <f t="shared" si="1"/>
        <v>427</v>
      </c>
    </row>
    <row r="26" spans="2:17" x14ac:dyDescent="0.25">
      <c r="B26" s="5">
        <f>B24+1</f>
        <v>10</v>
      </c>
      <c r="C26" s="114" t="s">
        <v>21</v>
      </c>
      <c r="D26" s="6" t="s">
        <v>22</v>
      </c>
      <c r="E26" s="6">
        <v>91</v>
      </c>
      <c r="F26" s="6">
        <v>87</v>
      </c>
      <c r="G26" s="6">
        <v>96</v>
      </c>
      <c r="H26" s="6">
        <v>99</v>
      </c>
      <c r="I26" s="6">
        <v>87</v>
      </c>
      <c r="J26" s="6">
        <v>81</v>
      </c>
      <c r="K26" s="6">
        <v>125</v>
      </c>
      <c r="L26" s="6">
        <v>110</v>
      </c>
      <c r="M26" s="6">
        <v>107</v>
      </c>
      <c r="N26" s="6">
        <v>110</v>
      </c>
      <c r="O26" s="6">
        <v>87</v>
      </c>
      <c r="P26" s="6">
        <v>97</v>
      </c>
      <c r="Q26" s="7">
        <f t="shared" si="1"/>
        <v>1177</v>
      </c>
    </row>
    <row r="27" spans="2:17" x14ac:dyDescent="0.25">
      <c r="B27" s="5"/>
      <c r="C27" s="114"/>
      <c r="D27" s="6" t="s">
        <v>23</v>
      </c>
      <c r="E27" s="6">
        <v>27</v>
      </c>
      <c r="F27" s="6">
        <v>25</v>
      </c>
      <c r="G27" s="6">
        <v>31</v>
      </c>
      <c r="H27" s="6">
        <v>34</v>
      </c>
      <c r="I27" s="6">
        <v>42</v>
      </c>
      <c r="J27" s="6">
        <v>25</v>
      </c>
      <c r="K27" s="6">
        <v>17</v>
      </c>
      <c r="L27" s="6">
        <v>29</v>
      </c>
      <c r="M27" s="6">
        <v>23</v>
      </c>
      <c r="N27" s="6">
        <v>26</v>
      </c>
      <c r="O27" s="6">
        <v>27</v>
      </c>
      <c r="P27" s="6">
        <v>25</v>
      </c>
      <c r="Q27" s="7">
        <f t="shared" si="1"/>
        <v>331</v>
      </c>
    </row>
    <row r="28" spans="2:17" x14ac:dyDescent="0.25">
      <c r="B28" s="5"/>
      <c r="C28" s="114"/>
      <c r="D28" s="6" t="s">
        <v>24</v>
      </c>
      <c r="E28" s="6">
        <v>2</v>
      </c>
      <c r="F28" s="6">
        <v>4</v>
      </c>
      <c r="G28" s="6">
        <v>5</v>
      </c>
      <c r="H28" s="6">
        <v>7</v>
      </c>
      <c r="I28" s="6">
        <v>2</v>
      </c>
      <c r="J28" s="6">
        <v>2</v>
      </c>
      <c r="K28" s="6">
        <v>1</v>
      </c>
      <c r="L28" s="6">
        <v>2</v>
      </c>
      <c r="M28" s="6">
        <v>3</v>
      </c>
      <c r="N28" s="6">
        <v>3</v>
      </c>
      <c r="O28" s="6">
        <v>2</v>
      </c>
      <c r="P28" s="6">
        <v>2</v>
      </c>
      <c r="Q28" s="7">
        <f t="shared" si="1"/>
        <v>35</v>
      </c>
    </row>
    <row r="29" spans="2:17" x14ac:dyDescent="0.25">
      <c r="B29" s="5">
        <f>B26+1</f>
        <v>11</v>
      </c>
      <c r="C29" s="119" t="s">
        <v>25</v>
      </c>
      <c r="D29" s="119"/>
      <c r="E29" s="6">
        <v>4</v>
      </c>
      <c r="F29" s="6">
        <v>2</v>
      </c>
      <c r="G29" s="6">
        <v>4</v>
      </c>
      <c r="H29" s="6">
        <v>7</v>
      </c>
      <c r="I29" s="6">
        <v>8</v>
      </c>
      <c r="J29" s="6">
        <v>7</v>
      </c>
      <c r="K29" s="6">
        <v>5</v>
      </c>
      <c r="L29" s="6">
        <v>5</v>
      </c>
      <c r="M29" s="6">
        <v>5</v>
      </c>
      <c r="N29" s="6">
        <v>4</v>
      </c>
      <c r="O29" s="6">
        <v>5</v>
      </c>
      <c r="P29" s="6">
        <v>4</v>
      </c>
      <c r="Q29" s="7">
        <f t="shared" si="1"/>
        <v>60</v>
      </c>
    </row>
    <row r="30" spans="2:17" x14ac:dyDescent="0.25">
      <c r="B30" s="5">
        <f t="shared" si="3"/>
        <v>12</v>
      </c>
      <c r="C30" s="114" t="s">
        <v>26</v>
      </c>
      <c r="D30" s="6" t="s">
        <v>27</v>
      </c>
      <c r="E30" s="6">
        <v>249</v>
      </c>
      <c r="F30" s="6">
        <v>178</v>
      </c>
      <c r="G30" s="6">
        <v>242</v>
      </c>
      <c r="H30" s="6">
        <v>186</v>
      </c>
      <c r="I30" s="6">
        <v>203</v>
      </c>
      <c r="J30" s="6">
        <v>193</v>
      </c>
      <c r="K30" s="6">
        <v>275</v>
      </c>
      <c r="L30" s="6">
        <v>195</v>
      </c>
      <c r="M30" s="6">
        <v>193</v>
      </c>
      <c r="N30" s="6">
        <v>255</v>
      </c>
      <c r="O30" s="6">
        <v>199</v>
      </c>
      <c r="P30" s="6">
        <v>191</v>
      </c>
      <c r="Q30" s="7">
        <f t="shared" si="1"/>
        <v>2559</v>
      </c>
    </row>
    <row r="31" spans="2:17" x14ac:dyDescent="0.25">
      <c r="B31" s="5"/>
      <c r="C31" s="114"/>
      <c r="D31" s="6" t="s">
        <v>28</v>
      </c>
      <c r="E31" s="6">
        <v>113</v>
      </c>
      <c r="F31" s="6">
        <v>117</v>
      </c>
      <c r="G31" s="6">
        <v>134</v>
      </c>
      <c r="H31" s="6">
        <v>130</v>
      </c>
      <c r="I31" s="6">
        <v>152</v>
      </c>
      <c r="J31" s="6">
        <v>106</v>
      </c>
      <c r="K31" s="6">
        <v>122</v>
      </c>
      <c r="L31" s="6">
        <v>127</v>
      </c>
      <c r="M31" s="6">
        <v>121</v>
      </c>
      <c r="N31" s="6">
        <v>149</v>
      </c>
      <c r="O31" s="6">
        <v>99</v>
      </c>
      <c r="P31" s="6">
        <v>143</v>
      </c>
      <c r="Q31" s="7">
        <f t="shared" si="1"/>
        <v>1513</v>
      </c>
    </row>
    <row r="32" spans="2:17" x14ac:dyDescent="0.25">
      <c r="B32" s="5"/>
      <c r="C32" s="114"/>
      <c r="D32" s="6" t="s">
        <v>29</v>
      </c>
      <c r="E32" s="6">
        <v>21</v>
      </c>
      <c r="F32" s="6">
        <v>15</v>
      </c>
      <c r="G32" s="6">
        <v>11</v>
      </c>
      <c r="H32" s="6">
        <v>17</v>
      </c>
      <c r="I32" s="6">
        <v>4</v>
      </c>
      <c r="J32" s="6">
        <v>11</v>
      </c>
      <c r="K32" s="6">
        <v>20</v>
      </c>
      <c r="L32" s="6">
        <v>0</v>
      </c>
      <c r="M32" s="6">
        <v>9</v>
      </c>
      <c r="N32" s="6">
        <v>25</v>
      </c>
      <c r="O32" s="6">
        <v>3</v>
      </c>
      <c r="P32" s="6">
        <v>3</v>
      </c>
      <c r="Q32" s="7">
        <f t="shared" si="1"/>
        <v>139</v>
      </c>
    </row>
    <row r="33" spans="2:17" x14ac:dyDescent="0.25">
      <c r="B33" s="5">
        <f>B30+1</f>
        <v>13</v>
      </c>
      <c r="C33" s="6" t="s">
        <v>58</v>
      </c>
      <c r="D33" s="6"/>
      <c r="E33" s="6">
        <v>366</v>
      </c>
      <c r="F33" s="6">
        <v>316</v>
      </c>
      <c r="G33" s="6">
        <v>355</v>
      </c>
      <c r="H33" s="6">
        <v>298</v>
      </c>
      <c r="I33" s="6">
        <v>329</v>
      </c>
      <c r="J33" s="6">
        <v>340</v>
      </c>
      <c r="K33" s="6">
        <v>371</v>
      </c>
      <c r="L33" s="6">
        <v>376</v>
      </c>
      <c r="M33" s="6">
        <v>341</v>
      </c>
      <c r="N33" s="6">
        <v>357</v>
      </c>
      <c r="O33" s="6">
        <v>352</v>
      </c>
      <c r="P33" s="6">
        <v>342</v>
      </c>
      <c r="Q33" s="7">
        <f t="shared" si="1"/>
        <v>4143</v>
      </c>
    </row>
    <row r="34" spans="2:17" x14ac:dyDescent="0.25">
      <c r="B34" s="5">
        <f>B33+1</f>
        <v>14</v>
      </c>
      <c r="C34" s="6" t="s">
        <v>32</v>
      </c>
      <c r="D34" s="6"/>
      <c r="E34" s="6">
        <v>892</v>
      </c>
      <c r="F34" s="6">
        <v>835</v>
      </c>
      <c r="G34" s="6">
        <v>884</v>
      </c>
      <c r="H34" s="6">
        <v>831</v>
      </c>
      <c r="I34" s="6">
        <v>746</v>
      </c>
      <c r="J34" s="6">
        <v>744</v>
      </c>
      <c r="K34" s="6">
        <v>945</v>
      </c>
      <c r="L34" s="6">
        <v>818</v>
      </c>
      <c r="M34" s="6">
        <v>791</v>
      </c>
      <c r="N34" s="6">
        <v>956</v>
      </c>
      <c r="O34" s="6">
        <v>877</v>
      </c>
      <c r="P34" s="6">
        <v>803</v>
      </c>
      <c r="Q34" s="7">
        <f t="shared" si="1"/>
        <v>10122</v>
      </c>
    </row>
    <row r="35" spans="2:17" x14ac:dyDescent="0.25">
      <c r="B35" s="29">
        <f t="shared" ref="B35:B42" si="5">B34+1</f>
        <v>15</v>
      </c>
      <c r="C35" s="6" t="s">
        <v>33</v>
      </c>
      <c r="D35" s="6"/>
      <c r="E35" s="6">
        <v>17596</v>
      </c>
      <c r="F35" s="6">
        <v>16280</v>
      </c>
      <c r="G35" s="6">
        <v>19524</v>
      </c>
      <c r="H35" s="6">
        <v>17912</v>
      </c>
      <c r="I35" s="6">
        <v>18797</v>
      </c>
      <c r="J35" s="6">
        <v>16621</v>
      </c>
      <c r="K35" s="6">
        <v>18781</v>
      </c>
      <c r="L35" s="6">
        <v>16720</v>
      </c>
      <c r="M35" s="6">
        <v>17023</v>
      </c>
      <c r="N35" s="6">
        <v>18738</v>
      </c>
      <c r="O35" s="6">
        <v>16996</v>
      </c>
      <c r="P35" s="6">
        <v>17837</v>
      </c>
      <c r="Q35" s="7">
        <f t="shared" si="1"/>
        <v>212825</v>
      </c>
    </row>
    <row r="36" spans="2:17" x14ac:dyDescent="0.25">
      <c r="B36" s="29">
        <f t="shared" si="5"/>
        <v>16</v>
      </c>
      <c r="C36" s="6" t="s">
        <v>34</v>
      </c>
      <c r="D36" s="6"/>
      <c r="E36" s="6">
        <v>1639</v>
      </c>
      <c r="F36" s="6">
        <v>1652</v>
      </c>
      <c r="G36" s="6">
        <v>1902</v>
      </c>
      <c r="H36" s="6">
        <v>1853</v>
      </c>
      <c r="I36" s="6">
        <v>1762</v>
      </c>
      <c r="J36" s="6">
        <v>1696</v>
      </c>
      <c r="K36" s="6">
        <v>1514</v>
      </c>
      <c r="L36" s="6">
        <v>1553</v>
      </c>
      <c r="M36" s="6">
        <v>1520</v>
      </c>
      <c r="N36" s="6">
        <v>1735</v>
      </c>
      <c r="O36" s="6">
        <v>1705</v>
      </c>
      <c r="P36" s="6">
        <v>1656</v>
      </c>
      <c r="Q36" s="7">
        <f t="shared" si="1"/>
        <v>20187</v>
      </c>
    </row>
    <row r="37" spans="2:17" x14ac:dyDescent="0.25">
      <c r="B37" s="36">
        <f t="shared" si="5"/>
        <v>17</v>
      </c>
      <c r="C37" s="37" t="s">
        <v>35</v>
      </c>
      <c r="D37" s="37"/>
      <c r="E37" s="37">
        <v>72.349999999999994</v>
      </c>
      <c r="F37" s="37">
        <v>77.83</v>
      </c>
      <c r="G37" s="37">
        <v>84.21</v>
      </c>
      <c r="H37" s="37">
        <v>78.61</v>
      </c>
      <c r="I37" s="37">
        <v>70.75</v>
      </c>
      <c r="J37" s="37">
        <v>61.5</v>
      </c>
      <c r="K37" s="37">
        <v>66.569999999999993</v>
      </c>
      <c r="L37" s="37">
        <v>64.06</v>
      </c>
      <c r="M37" s="37">
        <v>71.040000000000006</v>
      </c>
      <c r="N37" s="37">
        <v>72.989999999999995</v>
      </c>
      <c r="O37" s="37">
        <v>75.819999999999993</v>
      </c>
      <c r="P37" s="37">
        <v>68.34</v>
      </c>
      <c r="Q37" s="38">
        <v>71.959999999999994</v>
      </c>
    </row>
    <row r="38" spans="2:17" x14ac:dyDescent="0.25">
      <c r="B38" s="36">
        <f t="shared" si="5"/>
        <v>18</v>
      </c>
      <c r="C38" s="37" t="s">
        <v>36</v>
      </c>
      <c r="D38" s="37"/>
      <c r="E38" s="37">
        <v>4.5999999999999996</v>
      </c>
      <c r="F38" s="37">
        <v>4.6500000000000004</v>
      </c>
      <c r="G38" s="37">
        <v>4.53</v>
      </c>
      <c r="H38" s="37">
        <v>4.6500000000000004</v>
      </c>
      <c r="I38" s="37">
        <v>4.58</v>
      </c>
      <c r="J38" s="37">
        <v>4.41</v>
      </c>
      <c r="K38" s="37">
        <v>4.59</v>
      </c>
      <c r="L38" s="37">
        <v>4.53</v>
      </c>
      <c r="M38" s="37">
        <v>4.63</v>
      </c>
      <c r="N38" s="37">
        <v>4.57</v>
      </c>
      <c r="O38" s="37">
        <v>4.66</v>
      </c>
      <c r="P38" s="37">
        <v>4.68</v>
      </c>
      <c r="Q38" s="38">
        <f>SUM(E38:P38)/12</f>
        <v>4.5900000000000007</v>
      </c>
    </row>
    <row r="39" spans="2:17" x14ac:dyDescent="0.25">
      <c r="B39" s="36">
        <f t="shared" si="5"/>
        <v>19</v>
      </c>
      <c r="C39" s="37" t="s">
        <v>37</v>
      </c>
      <c r="D39" s="37"/>
      <c r="E39" s="37">
        <v>1.62</v>
      </c>
      <c r="F39" s="37">
        <v>1.19</v>
      </c>
      <c r="G39" s="37">
        <v>0.77</v>
      </c>
      <c r="H39" s="37">
        <v>1.1399999999999999</v>
      </c>
      <c r="I39" s="37">
        <v>1.61</v>
      </c>
      <c r="J39" s="37">
        <v>2.5499999999999998</v>
      </c>
      <c r="K39" s="37">
        <v>1.96</v>
      </c>
      <c r="L39" s="37">
        <v>2.21</v>
      </c>
      <c r="M39" s="37">
        <v>1.64</v>
      </c>
      <c r="N39" s="37">
        <v>1.41</v>
      </c>
      <c r="O39" s="37">
        <v>1.32</v>
      </c>
      <c r="P39" s="37">
        <v>1.84</v>
      </c>
      <c r="Q39" s="38">
        <v>1.57</v>
      </c>
    </row>
    <row r="40" spans="2:17" x14ac:dyDescent="0.25">
      <c r="B40" s="36">
        <f t="shared" si="5"/>
        <v>20</v>
      </c>
      <c r="C40" s="37" t="s">
        <v>38</v>
      </c>
      <c r="D40" s="37"/>
      <c r="E40" s="37">
        <v>5.29</v>
      </c>
      <c r="F40" s="37">
        <v>5.21</v>
      </c>
      <c r="G40" s="37">
        <v>6.37</v>
      </c>
      <c r="H40" s="37">
        <v>5.61</v>
      </c>
      <c r="I40" s="37">
        <v>5.64</v>
      </c>
      <c r="J40" s="37">
        <v>4.54</v>
      </c>
      <c r="K40" s="37">
        <v>5.28</v>
      </c>
      <c r="L40" s="37">
        <v>4.96</v>
      </c>
      <c r="M40" s="37">
        <v>5.31</v>
      </c>
      <c r="N40" s="37">
        <v>5.93</v>
      </c>
      <c r="O40" s="37">
        <v>5.51</v>
      </c>
      <c r="P40" s="37">
        <v>5.33</v>
      </c>
      <c r="Q40" s="38">
        <v>64.97</v>
      </c>
    </row>
    <row r="41" spans="2:17" x14ac:dyDescent="0.25">
      <c r="B41" s="36">
        <f t="shared" si="5"/>
        <v>21</v>
      </c>
      <c r="C41" s="37" t="s">
        <v>39</v>
      </c>
      <c r="D41" s="37"/>
      <c r="E41" s="37">
        <v>31.77</v>
      </c>
      <c r="F41" s="37">
        <v>32.229999999999997</v>
      </c>
      <c r="G41" s="37">
        <v>42.25</v>
      </c>
      <c r="H41" s="37">
        <v>40.97</v>
      </c>
      <c r="I41" s="37">
        <v>42.36</v>
      </c>
      <c r="J41" s="37">
        <v>44.08</v>
      </c>
      <c r="K41" s="37">
        <v>36.75</v>
      </c>
      <c r="L41" s="37">
        <v>41.01</v>
      </c>
      <c r="M41" s="37">
        <v>35.1</v>
      </c>
      <c r="N41" s="37">
        <v>35.19</v>
      </c>
      <c r="O41" s="37">
        <v>51.36</v>
      </c>
      <c r="P41" s="37">
        <v>42.55</v>
      </c>
      <c r="Q41" s="38">
        <v>39.67</v>
      </c>
    </row>
    <row r="42" spans="2:17" x14ac:dyDescent="0.25">
      <c r="B42" s="36">
        <f t="shared" si="5"/>
        <v>22</v>
      </c>
      <c r="C42" s="37" t="s">
        <v>40</v>
      </c>
      <c r="D42" s="37"/>
      <c r="E42" s="37">
        <v>13.72</v>
      </c>
      <c r="F42" s="37">
        <v>20.72</v>
      </c>
      <c r="G42" s="37">
        <v>25.72</v>
      </c>
      <c r="H42" s="37">
        <v>25.52</v>
      </c>
      <c r="I42" s="37">
        <v>23.75</v>
      </c>
      <c r="J42" s="37">
        <v>23.67</v>
      </c>
      <c r="K42" s="37">
        <v>21.2</v>
      </c>
      <c r="L42" s="37">
        <v>32.07</v>
      </c>
      <c r="M42" s="37">
        <v>26.5</v>
      </c>
      <c r="N42" s="37">
        <v>23.9</v>
      </c>
      <c r="O42" s="37">
        <v>36.380000000000003</v>
      </c>
      <c r="P42" s="37">
        <v>27.88</v>
      </c>
      <c r="Q42" s="38">
        <v>25.09</v>
      </c>
    </row>
  </sheetData>
  <sheetProtection password="CCF3" sheet="1" objects="1" scenarios="1"/>
  <mergeCells count="12"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ageMargins left="0.7" right="0.7" top="0.75" bottom="0.75" header="0.3" footer="0.3"/>
  <pageSetup paperSize="1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B1" zoomScale="90" zoomScaleNormal="90" workbookViewId="0">
      <pane xSplit="3" ySplit="3" topLeftCell="E34" activePane="bottomRight" state="frozen"/>
      <selection activeCell="B1" sqref="B1"/>
      <selection pane="topRight" activeCell="E1" sqref="E1"/>
      <selection pane="bottomLeft" activeCell="B4" sqref="B4"/>
      <selection pane="bottomRight" activeCell="B1" sqref="B1:Q4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.28515625" style="1" bestFit="1" customWidth="1"/>
    <col min="6" max="6" width="11" style="1" customWidth="1"/>
    <col min="7" max="11" width="9.5703125" style="1" bestFit="1" customWidth="1"/>
    <col min="12" max="12" width="11.5703125" style="1" bestFit="1" customWidth="1"/>
    <col min="13" max="13" width="11.28515625" style="1" customWidth="1"/>
    <col min="14" max="14" width="11.5703125" style="1" bestFit="1" customWidth="1"/>
    <col min="15" max="15" width="11.42578125" style="1" customWidth="1"/>
    <col min="16" max="16" width="12" style="1" customWidth="1"/>
    <col min="17" max="17" width="10.7109375" style="8" bestFit="1" customWidth="1"/>
    <col min="18" max="16384" width="9.140625" style="1"/>
  </cols>
  <sheetData>
    <row r="1" spans="1:26" ht="23.25" x14ac:dyDescent="0.35">
      <c r="B1" s="115" t="s">
        <v>43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6" s="2" customFormat="1" ht="15.75" thickBot="1" x14ac:dyDescent="0.3">
      <c r="A2" s="2" t="s">
        <v>4</v>
      </c>
      <c r="B2" s="3">
        <v>43831</v>
      </c>
      <c r="Q2" s="4"/>
    </row>
    <row r="3" spans="1:26" s="11" customFormat="1" ht="41.25" customHeight="1" x14ac:dyDescent="0.25">
      <c r="B3" s="12" t="s">
        <v>0</v>
      </c>
      <c r="C3" s="116" t="s">
        <v>1</v>
      </c>
      <c r="D3" s="116"/>
      <c r="E3" s="13">
        <f>B2</f>
        <v>43831</v>
      </c>
      <c r="F3" s="13">
        <f>E3+31</f>
        <v>43862</v>
      </c>
      <c r="G3" s="13">
        <f t="shared" ref="G3:P3" si="0">F3+31</f>
        <v>43893</v>
      </c>
      <c r="H3" s="13">
        <f t="shared" si="0"/>
        <v>43924</v>
      </c>
      <c r="I3" s="13">
        <f t="shared" si="0"/>
        <v>43955</v>
      </c>
      <c r="J3" s="13">
        <f t="shared" si="0"/>
        <v>43986</v>
      </c>
      <c r="K3" s="13">
        <f t="shared" si="0"/>
        <v>44017</v>
      </c>
      <c r="L3" s="13">
        <f t="shared" si="0"/>
        <v>44048</v>
      </c>
      <c r="M3" s="13">
        <f t="shared" si="0"/>
        <v>44079</v>
      </c>
      <c r="N3" s="13">
        <f t="shared" si="0"/>
        <v>44110</v>
      </c>
      <c r="O3" s="13">
        <f t="shared" si="0"/>
        <v>44141</v>
      </c>
      <c r="P3" s="13">
        <f t="shared" si="0"/>
        <v>44172</v>
      </c>
      <c r="Q3" s="13" t="s">
        <v>2</v>
      </c>
      <c r="S3" s="74"/>
      <c r="T3" s="75"/>
      <c r="U3" s="75"/>
      <c r="V3" s="75"/>
      <c r="W3" s="75"/>
      <c r="X3" s="75"/>
      <c r="Y3" s="75"/>
      <c r="Z3" s="76"/>
    </row>
    <row r="4" spans="1:26" x14ac:dyDescent="0.25">
      <c r="B4" s="117">
        <v>1</v>
      </c>
      <c r="C4" s="117" t="s">
        <v>5</v>
      </c>
      <c r="D4" s="6" t="s">
        <v>6</v>
      </c>
      <c r="E4" s="6">
        <v>841</v>
      </c>
      <c r="F4" s="6">
        <v>1340</v>
      </c>
      <c r="G4" s="6">
        <v>869</v>
      </c>
      <c r="H4" s="6">
        <v>249</v>
      </c>
      <c r="I4" s="6">
        <v>222</v>
      </c>
      <c r="J4" s="6">
        <v>258</v>
      </c>
      <c r="K4" s="6">
        <v>427</v>
      </c>
      <c r="L4" s="6">
        <v>418</v>
      </c>
      <c r="M4" s="6">
        <v>532</v>
      </c>
      <c r="N4" s="6">
        <v>432</v>
      </c>
      <c r="O4" s="6">
        <v>557</v>
      </c>
      <c r="P4" s="6">
        <v>315</v>
      </c>
      <c r="Q4" s="7">
        <f t="shared" ref="Q4:Q36" si="1">SUM(E4:P4)</f>
        <v>6460</v>
      </c>
      <c r="S4" s="67"/>
      <c r="T4" s="2"/>
      <c r="U4" s="2"/>
      <c r="V4" s="2"/>
      <c r="W4" s="2"/>
      <c r="X4" s="2"/>
      <c r="Y4" s="2"/>
      <c r="Z4" s="68"/>
    </row>
    <row r="5" spans="1:26" x14ac:dyDescent="0.25">
      <c r="B5" s="117"/>
      <c r="C5" s="117"/>
      <c r="D5" s="6" t="s">
        <v>7</v>
      </c>
      <c r="E5" s="6">
        <v>3216</v>
      </c>
      <c r="F5" s="6">
        <v>3044</v>
      </c>
      <c r="G5" s="6">
        <v>2401</v>
      </c>
      <c r="H5" s="6">
        <v>1198</v>
      </c>
      <c r="I5" s="6">
        <v>1169</v>
      </c>
      <c r="J5" s="6">
        <v>1561</v>
      </c>
      <c r="K5" s="6">
        <v>1924</v>
      </c>
      <c r="L5" s="6">
        <v>1724</v>
      </c>
      <c r="M5" s="6">
        <v>1799</v>
      </c>
      <c r="N5" s="6">
        <v>1668</v>
      </c>
      <c r="O5" s="6">
        <v>1644</v>
      </c>
      <c r="P5" s="6">
        <v>1630</v>
      </c>
      <c r="Q5" s="7">
        <f t="shared" si="1"/>
        <v>22978</v>
      </c>
      <c r="S5" s="67"/>
      <c r="T5" s="2"/>
      <c r="U5" s="2"/>
      <c r="V5" s="2"/>
      <c r="W5" s="2"/>
      <c r="X5" s="2"/>
      <c r="Y5" s="2"/>
      <c r="Z5" s="68"/>
    </row>
    <row r="6" spans="1:26" x14ac:dyDescent="0.25">
      <c r="B6" s="117"/>
      <c r="C6" s="117"/>
      <c r="D6" s="6" t="s">
        <v>8</v>
      </c>
      <c r="E6" s="6">
        <v>2903</v>
      </c>
      <c r="F6" s="6">
        <v>2807</v>
      </c>
      <c r="G6" s="6">
        <v>2174</v>
      </c>
      <c r="H6" s="6">
        <v>1033</v>
      </c>
      <c r="I6" s="6">
        <v>986</v>
      </c>
      <c r="J6" s="6">
        <v>1456</v>
      </c>
      <c r="K6" s="6">
        <v>1904</v>
      </c>
      <c r="L6" s="6">
        <v>1585</v>
      </c>
      <c r="M6" s="6">
        <v>1440</v>
      </c>
      <c r="N6" s="6">
        <v>1319</v>
      </c>
      <c r="O6" s="6">
        <v>1295</v>
      </c>
      <c r="P6" s="6">
        <v>1311</v>
      </c>
      <c r="Q6" s="7">
        <f t="shared" si="1"/>
        <v>20213</v>
      </c>
      <c r="S6" s="67"/>
      <c r="T6" s="2"/>
      <c r="U6" s="2"/>
      <c r="V6" s="2"/>
      <c r="W6" s="2"/>
      <c r="X6" s="2"/>
      <c r="Y6" s="2"/>
      <c r="Z6" s="68"/>
    </row>
    <row r="7" spans="1:26" x14ac:dyDescent="0.25">
      <c r="B7" s="117"/>
      <c r="C7" s="117"/>
      <c r="D7" s="6" t="s">
        <v>15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7">
        <f t="shared" si="1"/>
        <v>0</v>
      </c>
      <c r="S7" s="67"/>
      <c r="T7" s="2"/>
      <c r="U7" s="2"/>
      <c r="V7" s="2"/>
      <c r="W7" s="2"/>
      <c r="X7" s="2"/>
      <c r="Y7" s="2"/>
      <c r="Z7" s="68"/>
    </row>
    <row r="8" spans="1:26" x14ac:dyDescent="0.25">
      <c r="B8" s="117"/>
      <c r="C8" s="117"/>
      <c r="D8" s="6" t="s">
        <v>9</v>
      </c>
      <c r="E8" s="6">
        <v>65</v>
      </c>
      <c r="F8" s="6">
        <v>33</v>
      </c>
      <c r="G8" s="6">
        <v>18</v>
      </c>
      <c r="H8" s="6">
        <v>8</v>
      </c>
      <c r="I8" s="6">
        <v>15</v>
      </c>
      <c r="J8" s="6">
        <v>23</v>
      </c>
      <c r="K8" s="6">
        <v>29</v>
      </c>
      <c r="L8" s="6">
        <v>20</v>
      </c>
      <c r="M8" s="6">
        <v>26</v>
      </c>
      <c r="N8" s="6">
        <v>12</v>
      </c>
      <c r="O8" s="6">
        <v>25</v>
      </c>
      <c r="P8" s="6">
        <v>5</v>
      </c>
      <c r="Q8" s="7">
        <f t="shared" si="1"/>
        <v>279</v>
      </c>
      <c r="S8" s="67"/>
      <c r="T8" s="2"/>
      <c r="U8" s="2"/>
      <c r="V8" s="2"/>
      <c r="W8" s="2"/>
      <c r="X8" s="2"/>
      <c r="Y8" s="2"/>
      <c r="Z8" s="68"/>
    </row>
    <row r="9" spans="1:26" x14ac:dyDescent="0.25">
      <c r="B9" s="117"/>
      <c r="C9" s="117"/>
      <c r="D9" s="6" t="s">
        <v>10</v>
      </c>
      <c r="E9" s="6">
        <v>0</v>
      </c>
      <c r="F9" s="6">
        <v>4</v>
      </c>
      <c r="G9" s="6">
        <v>4</v>
      </c>
      <c r="H9" s="6">
        <v>3</v>
      </c>
      <c r="I9" s="6">
        <v>0</v>
      </c>
      <c r="J9" s="6">
        <v>1</v>
      </c>
      <c r="K9" s="6">
        <v>3</v>
      </c>
      <c r="L9" s="6">
        <v>2</v>
      </c>
      <c r="M9" s="6">
        <v>2</v>
      </c>
      <c r="N9" s="6">
        <v>2</v>
      </c>
      <c r="O9" s="6">
        <v>2</v>
      </c>
      <c r="P9" s="6">
        <v>0</v>
      </c>
      <c r="Q9" s="7">
        <f t="shared" si="1"/>
        <v>23</v>
      </c>
      <c r="S9" s="67"/>
      <c r="T9" s="2"/>
      <c r="U9" s="2"/>
      <c r="V9" s="2"/>
      <c r="W9" s="2"/>
      <c r="X9" s="2"/>
      <c r="Y9" s="2"/>
      <c r="Z9" s="68"/>
    </row>
    <row r="10" spans="1:26" s="8" customFormat="1" ht="14.25" x14ac:dyDescent="0.2">
      <c r="B10" s="117"/>
      <c r="C10" s="117"/>
      <c r="D10" s="7" t="s">
        <v>2</v>
      </c>
      <c r="E10" s="7">
        <f>SUM(E4:E9)</f>
        <v>7025</v>
      </c>
      <c r="F10" s="7">
        <f t="shared" ref="F10:P10" si="2">SUM(F4:F9)</f>
        <v>7228</v>
      </c>
      <c r="G10" s="7">
        <f t="shared" si="2"/>
        <v>5466</v>
      </c>
      <c r="H10" s="7">
        <f t="shared" si="2"/>
        <v>2491</v>
      </c>
      <c r="I10" s="7">
        <f t="shared" si="2"/>
        <v>2392</v>
      </c>
      <c r="J10" s="7">
        <f t="shared" si="2"/>
        <v>3299</v>
      </c>
      <c r="K10" s="7">
        <f t="shared" si="2"/>
        <v>4287</v>
      </c>
      <c r="L10" s="7">
        <f t="shared" si="2"/>
        <v>3749</v>
      </c>
      <c r="M10" s="7">
        <f t="shared" si="2"/>
        <v>3799</v>
      </c>
      <c r="N10" s="7">
        <f t="shared" si="2"/>
        <v>3433</v>
      </c>
      <c r="O10" s="7">
        <f t="shared" si="2"/>
        <v>3523</v>
      </c>
      <c r="P10" s="7">
        <f t="shared" si="2"/>
        <v>3261</v>
      </c>
      <c r="Q10" s="7">
        <f t="shared" si="1"/>
        <v>49953</v>
      </c>
      <c r="S10" s="77"/>
      <c r="T10" s="4"/>
      <c r="U10" s="4"/>
      <c r="V10" s="4"/>
      <c r="W10" s="4"/>
      <c r="X10" s="4"/>
      <c r="Y10" s="4"/>
      <c r="Z10" s="78"/>
    </row>
    <row r="11" spans="1:26" x14ac:dyDescent="0.25">
      <c r="B11" s="5">
        <f>B4+1</f>
        <v>2</v>
      </c>
      <c r="C11" s="118" t="s">
        <v>12</v>
      </c>
      <c r="D11" s="118"/>
      <c r="E11" s="6">
        <v>281</v>
      </c>
      <c r="F11" s="6">
        <v>289</v>
      </c>
      <c r="G11" s="6">
        <v>219</v>
      </c>
      <c r="H11" s="6">
        <v>100</v>
      </c>
      <c r="I11" s="6">
        <v>109</v>
      </c>
      <c r="J11" s="6">
        <v>132</v>
      </c>
      <c r="K11" s="6">
        <v>165</v>
      </c>
      <c r="L11" s="6">
        <v>163</v>
      </c>
      <c r="M11" s="6">
        <v>146</v>
      </c>
      <c r="N11" s="6">
        <v>143</v>
      </c>
      <c r="O11" s="6">
        <v>141</v>
      </c>
      <c r="P11" s="6">
        <v>130</v>
      </c>
      <c r="Q11" s="7">
        <v>169</v>
      </c>
      <c r="S11" s="67"/>
      <c r="T11" s="2"/>
      <c r="U11" s="2"/>
      <c r="V11" s="2"/>
      <c r="W11" s="2"/>
      <c r="X11" s="2"/>
      <c r="Y11" s="2"/>
      <c r="Z11" s="68"/>
    </row>
    <row r="12" spans="1:26" x14ac:dyDescent="0.25">
      <c r="B12" s="5">
        <f>B11+1</f>
        <v>3</v>
      </c>
      <c r="C12" s="118" t="s">
        <v>11</v>
      </c>
      <c r="D12" s="118"/>
      <c r="E12" s="6">
        <v>1409</v>
      </c>
      <c r="F12" s="6">
        <v>1311</v>
      </c>
      <c r="G12" s="6">
        <v>1162</v>
      </c>
      <c r="H12" s="6">
        <v>766</v>
      </c>
      <c r="I12" s="6">
        <v>774</v>
      </c>
      <c r="J12" s="6">
        <v>786</v>
      </c>
      <c r="K12" s="6">
        <v>711</v>
      </c>
      <c r="L12" s="6">
        <v>596</v>
      </c>
      <c r="M12" s="6">
        <v>601</v>
      </c>
      <c r="N12" s="6">
        <v>639</v>
      </c>
      <c r="O12" s="6">
        <v>632</v>
      </c>
      <c r="P12" s="6">
        <v>579</v>
      </c>
      <c r="Q12" s="7">
        <f t="shared" si="1"/>
        <v>9966</v>
      </c>
      <c r="S12" s="67"/>
      <c r="T12" s="2"/>
      <c r="U12" s="2"/>
      <c r="V12" s="2"/>
      <c r="W12" s="2"/>
      <c r="X12" s="2"/>
      <c r="Y12" s="2"/>
      <c r="Z12" s="68"/>
    </row>
    <row r="13" spans="1:26" x14ac:dyDescent="0.25">
      <c r="B13" s="5">
        <f t="shared" ref="B13:B30" si="3">B12+1</f>
        <v>4</v>
      </c>
      <c r="C13" s="118" t="s">
        <v>13</v>
      </c>
      <c r="D13" s="118"/>
      <c r="E13" s="6">
        <v>1331</v>
      </c>
      <c r="F13" s="6">
        <v>1295</v>
      </c>
      <c r="G13" s="6">
        <v>1275</v>
      </c>
      <c r="H13" s="6">
        <v>778</v>
      </c>
      <c r="I13" s="6">
        <v>751</v>
      </c>
      <c r="J13" s="6">
        <v>799</v>
      </c>
      <c r="K13" s="6">
        <v>779</v>
      </c>
      <c r="L13" s="6">
        <v>645</v>
      </c>
      <c r="M13" s="6">
        <v>637</v>
      </c>
      <c r="N13" s="6">
        <v>649</v>
      </c>
      <c r="O13" s="6">
        <v>648</v>
      </c>
      <c r="P13" s="6">
        <v>566</v>
      </c>
      <c r="Q13" s="7">
        <f t="shared" si="1"/>
        <v>10153</v>
      </c>
      <c r="S13" s="67"/>
      <c r="T13" s="2"/>
      <c r="U13" s="2"/>
      <c r="V13" s="2"/>
      <c r="W13" s="2"/>
      <c r="X13" s="2"/>
      <c r="Y13" s="2"/>
      <c r="Z13" s="68"/>
    </row>
    <row r="14" spans="1:26" x14ac:dyDescent="0.25">
      <c r="B14" s="5">
        <f t="shared" si="3"/>
        <v>5</v>
      </c>
      <c r="C14" s="117" t="s">
        <v>14</v>
      </c>
      <c r="D14" s="6" t="s">
        <v>6</v>
      </c>
      <c r="E14" s="6">
        <v>337</v>
      </c>
      <c r="F14" s="6">
        <v>286</v>
      </c>
      <c r="G14" s="6">
        <v>269</v>
      </c>
      <c r="H14" s="6">
        <v>163</v>
      </c>
      <c r="I14" s="6">
        <v>197</v>
      </c>
      <c r="J14" s="6">
        <v>185</v>
      </c>
      <c r="K14" s="6">
        <v>141</v>
      </c>
      <c r="L14" s="6">
        <v>133</v>
      </c>
      <c r="M14" s="6">
        <v>149</v>
      </c>
      <c r="N14" s="6">
        <v>153</v>
      </c>
      <c r="O14" s="6">
        <v>209</v>
      </c>
      <c r="P14" s="6">
        <v>221</v>
      </c>
      <c r="Q14" s="7">
        <f t="shared" si="1"/>
        <v>2443</v>
      </c>
      <c r="S14" s="67"/>
      <c r="T14" s="2"/>
      <c r="U14" s="2"/>
      <c r="V14" s="2"/>
      <c r="W14" s="2"/>
      <c r="X14" s="2"/>
      <c r="Y14" s="2"/>
      <c r="Z14" s="68"/>
    </row>
    <row r="15" spans="1:26" x14ac:dyDescent="0.25">
      <c r="B15" s="5"/>
      <c r="C15" s="117"/>
      <c r="D15" s="6" t="s">
        <v>7</v>
      </c>
      <c r="E15" s="6">
        <v>665</v>
      </c>
      <c r="F15" s="6">
        <v>592</v>
      </c>
      <c r="G15" s="6">
        <v>587</v>
      </c>
      <c r="H15" s="6">
        <v>419</v>
      </c>
      <c r="I15" s="6">
        <v>346</v>
      </c>
      <c r="J15" s="6">
        <v>405</v>
      </c>
      <c r="K15" s="6">
        <v>350</v>
      </c>
      <c r="L15" s="6">
        <v>317</v>
      </c>
      <c r="M15" s="6">
        <v>314</v>
      </c>
      <c r="N15" s="6">
        <v>336</v>
      </c>
      <c r="O15" s="6">
        <v>305</v>
      </c>
      <c r="P15" s="6">
        <v>260</v>
      </c>
      <c r="Q15" s="7">
        <f t="shared" si="1"/>
        <v>4896</v>
      </c>
      <c r="S15" s="67"/>
      <c r="T15" s="2"/>
      <c r="U15" s="2"/>
      <c r="V15" s="2"/>
      <c r="W15" s="2"/>
      <c r="X15" s="2"/>
      <c r="Y15" s="2"/>
      <c r="Z15" s="68"/>
    </row>
    <row r="16" spans="1:26" x14ac:dyDescent="0.25">
      <c r="B16" s="5"/>
      <c r="C16" s="117"/>
      <c r="D16" s="6" t="s">
        <v>8</v>
      </c>
      <c r="E16" s="6">
        <v>404</v>
      </c>
      <c r="F16" s="6">
        <v>414</v>
      </c>
      <c r="G16" s="6">
        <v>347</v>
      </c>
      <c r="H16" s="6">
        <v>225</v>
      </c>
      <c r="I16" s="6">
        <v>243</v>
      </c>
      <c r="J16" s="6">
        <v>207</v>
      </c>
      <c r="K16" s="6">
        <v>219</v>
      </c>
      <c r="L16" s="6">
        <v>186</v>
      </c>
      <c r="M16" s="6">
        <v>169</v>
      </c>
      <c r="N16" s="6">
        <v>195</v>
      </c>
      <c r="O16" s="6">
        <v>186</v>
      </c>
      <c r="P16" s="6">
        <v>157</v>
      </c>
      <c r="Q16" s="7">
        <f t="shared" si="1"/>
        <v>2952</v>
      </c>
      <c r="S16" s="67"/>
      <c r="T16" s="2"/>
      <c r="U16" s="2"/>
      <c r="V16" s="2"/>
      <c r="W16" s="2"/>
      <c r="X16" s="2"/>
      <c r="Y16" s="2"/>
      <c r="Z16" s="68"/>
    </row>
    <row r="17" spans="2:26" x14ac:dyDescent="0.25">
      <c r="B17" s="5"/>
      <c r="C17" s="117"/>
      <c r="D17" s="6" t="s">
        <v>15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7">
        <f t="shared" si="1"/>
        <v>0</v>
      </c>
      <c r="S17" s="67"/>
      <c r="T17" s="2"/>
      <c r="U17" s="2"/>
      <c r="V17" s="2"/>
      <c r="W17" s="2"/>
      <c r="X17" s="2"/>
      <c r="Y17" s="2"/>
      <c r="Z17" s="68"/>
    </row>
    <row r="18" spans="2:26" x14ac:dyDescent="0.25">
      <c r="B18" s="5"/>
      <c r="C18" s="117"/>
      <c r="D18" s="6" t="s">
        <v>9</v>
      </c>
      <c r="E18" s="6">
        <v>79</v>
      </c>
      <c r="F18" s="6">
        <v>49</v>
      </c>
      <c r="G18" s="6">
        <v>42</v>
      </c>
      <c r="H18" s="6">
        <v>34</v>
      </c>
      <c r="I18" s="6">
        <v>25</v>
      </c>
      <c r="J18" s="6">
        <v>23</v>
      </c>
      <c r="K18" s="6">
        <v>29</v>
      </c>
      <c r="L18" s="6">
        <v>23</v>
      </c>
      <c r="M18" s="6">
        <v>18</v>
      </c>
      <c r="N18" s="6">
        <v>21</v>
      </c>
      <c r="O18" s="6">
        <v>19</v>
      </c>
      <c r="P18" s="6">
        <v>17</v>
      </c>
      <c r="Q18" s="7">
        <f t="shared" si="1"/>
        <v>379</v>
      </c>
      <c r="S18" s="67"/>
      <c r="T18" s="2"/>
      <c r="U18" s="2"/>
      <c r="V18" s="2"/>
      <c r="W18" s="2"/>
      <c r="X18" s="2"/>
      <c r="Y18" s="2"/>
      <c r="Z18" s="68"/>
    </row>
    <row r="19" spans="2:26" x14ac:dyDescent="0.25">
      <c r="B19" s="5"/>
      <c r="C19" s="117"/>
      <c r="D19" s="6" t="s">
        <v>10</v>
      </c>
      <c r="E19" s="6">
        <v>9</v>
      </c>
      <c r="F19" s="6">
        <v>30</v>
      </c>
      <c r="G19" s="6">
        <v>45</v>
      </c>
      <c r="H19" s="6">
        <v>41</v>
      </c>
      <c r="I19" s="6">
        <v>43</v>
      </c>
      <c r="J19" s="6">
        <v>52</v>
      </c>
      <c r="K19" s="6">
        <v>56</v>
      </c>
      <c r="L19" s="6">
        <v>49</v>
      </c>
      <c r="M19" s="6">
        <v>51</v>
      </c>
      <c r="N19" s="6">
        <v>64</v>
      </c>
      <c r="O19" s="6">
        <v>22</v>
      </c>
      <c r="P19" s="6">
        <v>0</v>
      </c>
      <c r="Q19" s="7">
        <f t="shared" si="1"/>
        <v>462</v>
      </c>
      <c r="S19" s="67"/>
      <c r="T19" s="2"/>
      <c r="U19" s="121" t="s">
        <v>55</v>
      </c>
      <c r="V19" s="121"/>
      <c r="W19" s="121"/>
      <c r="X19" s="121"/>
      <c r="Y19" s="2"/>
      <c r="Z19" s="68"/>
    </row>
    <row r="20" spans="2:26" s="8" customFormat="1" ht="14.25" x14ac:dyDescent="0.2">
      <c r="B20" s="9"/>
      <c r="C20" s="7"/>
      <c r="D20" s="7" t="s">
        <v>2</v>
      </c>
      <c r="E20" s="7">
        <f>SUM(E14:E19)</f>
        <v>1494</v>
      </c>
      <c r="F20" s="7">
        <f t="shared" ref="F20:P20" si="4">SUM(F14:F19)</f>
        <v>1371</v>
      </c>
      <c r="G20" s="7">
        <f t="shared" si="4"/>
        <v>1290</v>
      </c>
      <c r="H20" s="7">
        <f t="shared" si="4"/>
        <v>882</v>
      </c>
      <c r="I20" s="7">
        <f t="shared" si="4"/>
        <v>854</v>
      </c>
      <c r="J20" s="7">
        <f t="shared" si="4"/>
        <v>872</v>
      </c>
      <c r="K20" s="7">
        <f t="shared" si="4"/>
        <v>795</v>
      </c>
      <c r="L20" s="7">
        <f t="shared" si="4"/>
        <v>708</v>
      </c>
      <c r="M20" s="7">
        <f t="shared" si="4"/>
        <v>701</v>
      </c>
      <c r="N20" s="7">
        <f t="shared" si="4"/>
        <v>769</v>
      </c>
      <c r="O20" s="7">
        <f t="shared" si="4"/>
        <v>741</v>
      </c>
      <c r="P20" s="7">
        <f t="shared" si="4"/>
        <v>655</v>
      </c>
      <c r="Q20" s="7">
        <f t="shared" si="1"/>
        <v>11132</v>
      </c>
      <c r="S20" s="77"/>
      <c r="T20" s="4"/>
      <c r="U20" s="4"/>
      <c r="V20" s="4"/>
      <c r="W20" s="4"/>
      <c r="X20" s="4"/>
      <c r="Y20" s="4"/>
      <c r="Z20" s="78"/>
    </row>
    <row r="21" spans="2:26" x14ac:dyDescent="0.25">
      <c r="B21" s="5">
        <f>B14+1</f>
        <v>6</v>
      </c>
      <c r="C21" s="6" t="s">
        <v>16</v>
      </c>
      <c r="D21" s="6"/>
      <c r="E21" s="6">
        <v>5359</v>
      </c>
      <c r="F21" s="6">
        <v>5381</v>
      </c>
      <c r="G21" s="6">
        <v>5184</v>
      </c>
      <c r="H21" s="6">
        <v>3106</v>
      </c>
      <c r="I21" s="6">
        <v>3018</v>
      </c>
      <c r="J21" s="6">
        <v>3965</v>
      </c>
      <c r="K21" s="6">
        <v>3217</v>
      </c>
      <c r="L21" s="6">
        <v>2840</v>
      </c>
      <c r="M21" s="6">
        <v>2530</v>
      </c>
      <c r="N21" s="6">
        <v>2689</v>
      </c>
      <c r="O21" s="6">
        <v>2479</v>
      </c>
      <c r="P21" s="6">
        <v>2251</v>
      </c>
      <c r="Q21" s="7">
        <f t="shared" si="1"/>
        <v>42019</v>
      </c>
      <c r="S21" s="67"/>
      <c r="T21" s="2"/>
      <c r="U21" s="2"/>
      <c r="V21" s="2"/>
      <c r="W21" s="2"/>
      <c r="X21" s="2"/>
      <c r="Y21" s="2"/>
      <c r="Z21" s="68"/>
    </row>
    <row r="22" spans="2:26" x14ac:dyDescent="0.25">
      <c r="B22" s="5">
        <f t="shared" si="3"/>
        <v>7</v>
      </c>
      <c r="C22" s="6" t="s">
        <v>17</v>
      </c>
      <c r="D22" s="6"/>
      <c r="E22" s="6">
        <v>173</v>
      </c>
      <c r="F22" s="6">
        <v>186</v>
      </c>
      <c r="G22" s="6">
        <v>167</v>
      </c>
      <c r="H22" s="6">
        <v>104</v>
      </c>
      <c r="I22" s="6">
        <v>97</v>
      </c>
      <c r="J22" s="6">
        <v>132</v>
      </c>
      <c r="K22" s="6">
        <v>104</v>
      </c>
      <c r="L22" s="6">
        <v>92</v>
      </c>
      <c r="M22" s="6">
        <v>84</v>
      </c>
      <c r="N22" s="6">
        <v>87</v>
      </c>
      <c r="O22" s="6">
        <v>83</v>
      </c>
      <c r="P22" s="6">
        <v>73</v>
      </c>
      <c r="Q22" s="7">
        <v>115</v>
      </c>
      <c r="S22" s="67"/>
      <c r="T22" s="2"/>
      <c r="U22" s="2"/>
      <c r="V22" s="2"/>
      <c r="W22" s="2"/>
      <c r="X22" s="2"/>
      <c r="Y22" s="2"/>
      <c r="Z22" s="68"/>
    </row>
    <row r="23" spans="2:26" x14ac:dyDescent="0.25">
      <c r="B23" s="5">
        <f t="shared" si="3"/>
        <v>8</v>
      </c>
      <c r="C23" s="6" t="s">
        <v>18</v>
      </c>
      <c r="D23" s="6"/>
      <c r="E23" s="6">
        <v>6471</v>
      </c>
      <c r="F23" s="6">
        <v>6259</v>
      </c>
      <c r="G23" s="6">
        <v>6533</v>
      </c>
      <c r="H23" s="6">
        <v>3730</v>
      </c>
      <c r="I23" s="6">
        <v>3526</v>
      </c>
      <c r="J23" s="6">
        <v>4072</v>
      </c>
      <c r="K23" s="6">
        <v>4324</v>
      </c>
      <c r="L23" s="6">
        <v>3259</v>
      </c>
      <c r="M23" s="6">
        <v>3034</v>
      </c>
      <c r="N23" s="6">
        <v>3246</v>
      </c>
      <c r="O23" s="6">
        <v>3040</v>
      </c>
      <c r="P23" s="6">
        <v>2929</v>
      </c>
      <c r="Q23" s="7">
        <f t="shared" si="1"/>
        <v>50423</v>
      </c>
      <c r="S23" s="67"/>
      <c r="T23" s="2"/>
      <c r="U23" s="2"/>
      <c r="V23" s="2"/>
      <c r="W23" s="2"/>
      <c r="X23" s="2"/>
      <c r="Y23" s="2"/>
      <c r="Z23" s="68"/>
    </row>
    <row r="24" spans="2:26" x14ac:dyDescent="0.25">
      <c r="B24" s="5">
        <f t="shared" si="3"/>
        <v>9</v>
      </c>
      <c r="C24" s="114" t="s">
        <v>30</v>
      </c>
      <c r="D24" s="6" t="s">
        <v>19</v>
      </c>
      <c r="E24" s="6">
        <v>17</v>
      </c>
      <c r="F24" s="6">
        <v>14</v>
      </c>
      <c r="G24" s="6">
        <v>13</v>
      </c>
      <c r="H24" s="6">
        <v>21</v>
      </c>
      <c r="I24" s="6">
        <v>24</v>
      </c>
      <c r="J24" s="6">
        <v>15</v>
      </c>
      <c r="K24" s="6">
        <v>16</v>
      </c>
      <c r="L24" s="6">
        <v>12</v>
      </c>
      <c r="M24" s="6">
        <v>15</v>
      </c>
      <c r="N24" s="6">
        <v>17</v>
      </c>
      <c r="O24" s="6">
        <v>10</v>
      </c>
      <c r="P24" s="6">
        <v>6</v>
      </c>
      <c r="Q24" s="7">
        <f t="shared" si="1"/>
        <v>180</v>
      </c>
      <c r="S24" s="67"/>
      <c r="T24" s="2"/>
      <c r="U24" s="2"/>
      <c r="V24" s="2"/>
      <c r="W24" s="2"/>
      <c r="X24" s="2"/>
      <c r="Y24" s="2"/>
      <c r="Z24" s="68"/>
    </row>
    <row r="25" spans="2:26" x14ac:dyDescent="0.25">
      <c r="B25" s="5"/>
      <c r="C25" s="114"/>
      <c r="D25" s="6" t="s">
        <v>20</v>
      </c>
      <c r="E25" s="6">
        <v>25</v>
      </c>
      <c r="F25" s="6">
        <v>39</v>
      </c>
      <c r="G25" s="6">
        <v>33</v>
      </c>
      <c r="H25" s="6">
        <v>9</v>
      </c>
      <c r="I25" s="6">
        <v>19</v>
      </c>
      <c r="J25" s="6">
        <v>16</v>
      </c>
      <c r="K25" s="6">
        <v>25</v>
      </c>
      <c r="L25" s="6">
        <v>19</v>
      </c>
      <c r="M25" s="6">
        <v>15</v>
      </c>
      <c r="N25" s="6">
        <v>13</v>
      </c>
      <c r="O25" s="6">
        <v>15</v>
      </c>
      <c r="P25" s="6">
        <v>10</v>
      </c>
      <c r="Q25" s="7">
        <f t="shared" si="1"/>
        <v>238</v>
      </c>
      <c r="S25" s="67"/>
      <c r="T25" s="2"/>
      <c r="U25" s="2"/>
      <c r="V25" s="2"/>
      <c r="W25" s="2"/>
      <c r="X25" s="2"/>
      <c r="Y25" s="2"/>
      <c r="Z25" s="68"/>
    </row>
    <row r="26" spans="2:26" x14ac:dyDescent="0.25">
      <c r="B26" s="5">
        <f>B24+1</f>
        <v>10</v>
      </c>
      <c r="C26" s="114" t="s">
        <v>21</v>
      </c>
      <c r="D26" s="6" t="s">
        <v>22</v>
      </c>
      <c r="E26" s="6">
        <v>110</v>
      </c>
      <c r="F26" s="6">
        <v>80</v>
      </c>
      <c r="G26" s="6">
        <v>98</v>
      </c>
      <c r="H26" s="6">
        <v>87</v>
      </c>
      <c r="I26" s="6">
        <v>99</v>
      </c>
      <c r="J26" s="6">
        <v>93</v>
      </c>
      <c r="K26" s="6">
        <v>78</v>
      </c>
      <c r="L26" s="6">
        <v>74</v>
      </c>
      <c r="M26" s="6">
        <v>63</v>
      </c>
      <c r="N26" s="6">
        <v>82</v>
      </c>
      <c r="O26" s="6">
        <v>78</v>
      </c>
      <c r="P26" s="6">
        <v>69</v>
      </c>
      <c r="Q26" s="7">
        <f t="shared" si="1"/>
        <v>1011</v>
      </c>
      <c r="S26" s="67"/>
      <c r="T26" s="2"/>
      <c r="U26" s="2"/>
      <c r="V26" s="2"/>
      <c r="W26" s="2"/>
      <c r="X26" s="2"/>
      <c r="Y26" s="2"/>
      <c r="Z26" s="68"/>
    </row>
    <row r="27" spans="2:26" x14ac:dyDescent="0.25">
      <c r="B27" s="5"/>
      <c r="C27" s="114"/>
      <c r="D27" s="6" t="s">
        <v>23</v>
      </c>
      <c r="E27" s="6">
        <v>31</v>
      </c>
      <c r="F27" s="6">
        <v>25</v>
      </c>
      <c r="G27" s="6">
        <v>24</v>
      </c>
      <c r="H27" s="6">
        <v>21</v>
      </c>
      <c r="I27" s="6">
        <v>20</v>
      </c>
      <c r="J27" s="6">
        <v>23</v>
      </c>
      <c r="K27" s="6">
        <v>23</v>
      </c>
      <c r="L27" s="6">
        <v>20</v>
      </c>
      <c r="M27" s="6">
        <v>24</v>
      </c>
      <c r="N27" s="6">
        <v>21</v>
      </c>
      <c r="O27" s="6">
        <v>25</v>
      </c>
      <c r="P27" s="6">
        <v>16</v>
      </c>
      <c r="Q27" s="7">
        <f t="shared" si="1"/>
        <v>273</v>
      </c>
      <c r="S27" s="67"/>
      <c r="T27" s="2"/>
      <c r="U27" s="2"/>
      <c r="V27" s="2"/>
      <c r="W27" s="2"/>
      <c r="X27" s="2"/>
      <c r="Y27" s="2"/>
      <c r="Z27" s="68"/>
    </row>
    <row r="28" spans="2:26" x14ac:dyDescent="0.25">
      <c r="B28" s="5"/>
      <c r="C28" s="114"/>
      <c r="D28" s="6" t="s">
        <v>24</v>
      </c>
      <c r="E28" s="6">
        <v>3</v>
      </c>
      <c r="F28" s="6">
        <v>2</v>
      </c>
      <c r="G28" s="6">
        <v>1</v>
      </c>
      <c r="H28" s="6">
        <v>2</v>
      </c>
      <c r="I28" s="6">
        <v>2</v>
      </c>
      <c r="J28" s="6">
        <v>4</v>
      </c>
      <c r="K28" s="6">
        <v>0</v>
      </c>
      <c r="L28" s="6">
        <v>0</v>
      </c>
      <c r="M28" s="6">
        <v>0</v>
      </c>
      <c r="N28" s="6">
        <v>1</v>
      </c>
      <c r="O28" s="6">
        <v>2</v>
      </c>
      <c r="P28" s="6">
        <v>2</v>
      </c>
      <c r="Q28" s="7">
        <f t="shared" si="1"/>
        <v>19</v>
      </c>
      <c r="S28" s="67"/>
      <c r="T28" s="2"/>
      <c r="U28" s="2"/>
      <c r="V28" s="2"/>
      <c r="W28" s="2"/>
      <c r="X28" s="2"/>
      <c r="Y28" s="2"/>
      <c r="Z28" s="68"/>
    </row>
    <row r="29" spans="2:26" x14ac:dyDescent="0.25">
      <c r="B29" s="5">
        <f>B26+1</f>
        <v>11</v>
      </c>
      <c r="C29" s="119" t="s">
        <v>25</v>
      </c>
      <c r="D29" s="119"/>
      <c r="E29" s="6">
        <v>7</v>
      </c>
      <c r="F29" s="6">
        <v>4</v>
      </c>
      <c r="G29" s="6">
        <v>2</v>
      </c>
      <c r="H29" s="6">
        <v>4</v>
      </c>
      <c r="I29" s="6">
        <v>7</v>
      </c>
      <c r="J29" s="6">
        <v>7</v>
      </c>
      <c r="K29" s="6">
        <v>9</v>
      </c>
      <c r="L29" s="6">
        <v>6</v>
      </c>
      <c r="M29" s="6">
        <v>4</v>
      </c>
      <c r="N29" s="6">
        <v>5</v>
      </c>
      <c r="O29" s="6">
        <v>4</v>
      </c>
      <c r="P29" s="6">
        <v>4</v>
      </c>
      <c r="Q29" s="7">
        <f t="shared" si="1"/>
        <v>63</v>
      </c>
      <c r="S29" s="67"/>
      <c r="T29" s="2"/>
      <c r="U29" s="2"/>
      <c r="V29" s="2"/>
      <c r="W29" s="2"/>
      <c r="X29" s="2"/>
      <c r="Y29" s="2"/>
      <c r="Z29" s="68"/>
    </row>
    <row r="30" spans="2:26" x14ac:dyDescent="0.25">
      <c r="B30" s="5">
        <f t="shared" si="3"/>
        <v>12</v>
      </c>
      <c r="C30" s="114" t="s">
        <v>26</v>
      </c>
      <c r="D30" s="6" t="s">
        <v>27</v>
      </c>
      <c r="E30" s="6">
        <v>229</v>
      </c>
      <c r="F30" s="6">
        <v>200</v>
      </c>
      <c r="G30" s="6">
        <v>132</v>
      </c>
      <c r="H30" s="6">
        <v>96</v>
      </c>
      <c r="I30" s="6">
        <v>76</v>
      </c>
      <c r="J30" s="6">
        <v>110</v>
      </c>
      <c r="K30" s="6">
        <v>104</v>
      </c>
      <c r="L30" s="6">
        <v>111</v>
      </c>
      <c r="M30" s="6">
        <v>109</v>
      </c>
      <c r="N30" s="6">
        <v>87</v>
      </c>
      <c r="O30" s="6">
        <v>90</v>
      </c>
      <c r="P30" s="6">
        <v>74</v>
      </c>
      <c r="Q30" s="7">
        <f t="shared" si="1"/>
        <v>1418</v>
      </c>
      <c r="S30" s="67"/>
      <c r="T30" s="2"/>
      <c r="U30" s="2"/>
      <c r="V30" s="2"/>
      <c r="W30" s="2"/>
      <c r="X30" s="2"/>
      <c r="Y30" s="2"/>
      <c r="Z30" s="68"/>
    </row>
    <row r="31" spans="2:26" x14ac:dyDescent="0.25">
      <c r="B31" s="5"/>
      <c r="C31" s="114"/>
      <c r="D31" s="6" t="s">
        <v>28</v>
      </c>
      <c r="E31" s="6">
        <v>120</v>
      </c>
      <c r="F31" s="6">
        <v>102</v>
      </c>
      <c r="G31" s="6">
        <v>130</v>
      </c>
      <c r="H31" s="6">
        <v>130</v>
      </c>
      <c r="I31" s="6">
        <v>127</v>
      </c>
      <c r="J31" s="6">
        <v>117</v>
      </c>
      <c r="K31" s="6">
        <v>114</v>
      </c>
      <c r="L31" s="6">
        <v>111</v>
      </c>
      <c r="M31" s="6">
        <v>123</v>
      </c>
      <c r="N31" s="6">
        <v>130</v>
      </c>
      <c r="O31" s="6">
        <v>89</v>
      </c>
      <c r="P31" s="6">
        <v>89</v>
      </c>
      <c r="Q31" s="7">
        <f t="shared" si="1"/>
        <v>1382</v>
      </c>
      <c r="S31" s="67"/>
      <c r="T31" s="2"/>
      <c r="U31" s="2"/>
      <c r="V31" s="2"/>
      <c r="W31" s="2"/>
      <c r="X31" s="2"/>
      <c r="Y31" s="2"/>
      <c r="Z31" s="68"/>
    </row>
    <row r="32" spans="2:26" x14ac:dyDescent="0.25">
      <c r="B32" s="5"/>
      <c r="C32" s="114"/>
      <c r="D32" s="6" t="s">
        <v>29</v>
      </c>
      <c r="E32" s="6">
        <v>21</v>
      </c>
      <c r="F32" s="6">
        <v>12</v>
      </c>
      <c r="G32" s="6">
        <v>11</v>
      </c>
      <c r="H32" s="6">
        <v>0</v>
      </c>
      <c r="I32" s="6">
        <v>0</v>
      </c>
      <c r="J32" s="6">
        <v>6</v>
      </c>
      <c r="K32" s="6">
        <v>9</v>
      </c>
      <c r="L32" s="6">
        <v>20</v>
      </c>
      <c r="M32" s="6">
        <v>15</v>
      </c>
      <c r="N32" s="6">
        <v>9</v>
      </c>
      <c r="O32" s="6">
        <v>10</v>
      </c>
      <c r="P32" s="6">
        <v>8</v>
      </c>
      <c r="Q32" s="7">
        <f t="shared" si="1"/>
        <v>121</v>
      </c>
      <c r="S32" s="67"/>
      <c r="T32" s="2"/>
      <c r="U32" s="2"/>
      <c r="V32" s="2"/>
      <c r="W32" s="2"/>
      <c r="X32" s="2"/>
      <c r="Y32" s="2"/>
      <c r="Z32" s="68"/>
    </row>
    <row r="33" spans="2:26" x14ac:dyDescent="0.25">
      <c r="B33" s="5">
        <f>B30+1</f>
        <v>13</v>
      </c>
      <c r="C33" s="6" t="s">
        <v>31</v>
      </c>
      <c r="D33" s="6"/>
      <c r="E33" s="6">
        <v>363</v>
      </c>
      <c r="F33" s="6">
        <v>337</v>
      </c>
      <c r="G33" s="6">
        <v>361</v>
      </c>
      <c r="H33" s="6">
        <v>364</v>
      </c>
      <c r="I33" s="6">
        <v>365</v>
      </c>
      <c r="J33" s="6">
        <v>371</v>
      </c>
      <c r="K33" s="6">
        <v>355</v>
      </c>
      <c r="L33" s="6">
        <v>329</v>
      </c>
      <c r="M33" s="6">
        <v>347</v>
      </c>
      <c r="N33" s="6">
        <v>402</v>
      </c>
      <c r="O33" s="6">
        <v>352</v>
      </c>
      <c r="P33" s="6">
        <v>364</v>
      </c>
      <c r="Q33" s="7">
        <f>SUM(E33:P33)</f>
        <v>4310</v>
      </c>
      <c r="S33" s="67"/>
      <c r="T33" s="2"/>
      <c r="U33" s="2"/>
      <c r="V33" s="2"/>
      <c r="W33" s="2"/>
      <c r="X33" s="2"/>
      <c r="Y33" s="2"/>
      <c r="Z33" s="68"/>
    </row>
    <row r="34" spans="2:26" x14ac:dyDescent="0.25">
      <c r="B34" s="5">
        <f t="shared" ref="B34:B42" si="5">B31+1</f>
        <v>1</v>
      </c>
      <c r="C34" s="6" t="s">
        <v>32</v>
      </c>
      <c r="D34" s="6"/>
      <c r="E34" s="6">
        <v>838</v>
      </c>
      <c r="F34" s="6">
        <v>1102</v>
      </c>
      <c r="G34" s="6">
        <v>652</v>
      </c>
      <c r="H34" s="6">
        <v>397</v>
      </c>
      <c r="I34" s="6">
        <v>414</v>
      </c>
      <c r="J34" s="6">
        <v>576</v>
      </c>
      <c r="K34" s="6">
        <v>683</v>
      </c>
      <c r="L34" s="6">
        <v>572</v>
      </c>
      <c r="M34" s="6">
        <v>582</v>
      </c>
      <c r="N34" s="6">
        <v>559</v>
      </c>
      <c r="O34" s="6">
        <v>599</v>
      </c>
      <c r="P34" s="6">
        <v>522</v>
      </c>
      <c r="Q34" s="7">
        <f t="shared" si="1"/>
        <v>7496</v>
      </c>
      <c r="S34" s="67"/>
      <c r="T34" s="2"/>
      <c r="U34" s="2"/>
      <c r="V34" s="2"/>
      <c r="W34" s="2"/>
      <c r="X34" s="2"/>
      <c r="Y34" s="2"/>
      <c r="Z34" s="68"/>
    </row>
    <row r="35" spans="2:26" x14ac:dyDescent="0.25">
      <c r="B35" s="5">
        <f t="shared" si="5"/>
        <v>1</v>
      </c>
      <c r="C35" s="6" t="s">
        <v>33</v>
      </c>
      <c r="D35" s="6"/>
      <c r="E35" s="50">
        <v>19117</v>
      </c>
      <c r="F35" s="50">
        <v>23510</v>
      </c>
      <c r="G35" s="50">
        <v>16424</v>
      </c>
      <c r="H35" s="50">
        <v>10863</v>
      </c>
      <c r="I35" s="50">
        <v>10154</v>
      </c>
      <c r="J35" s="50">
        <v>12032</v>
      </c>
      <c r="K35" s="50">
        <v>10966</v>
      </c>
      <c r="L35" s="50">
        <v>10061</v>
      </c>
      <c r="M35" s="50">
        <v>9599</v>
      </c>
      <c r="N35" s="50">
        <v>9931</v>
      </c>
      <c r="O35" s="50">
        <v>9383</v>
      </c>
      <c r="P35" s="50">
        <v>9063</v>
      </c>
      <c r="Q35" s="24">
        <f t="shared" si="1"/>
        <v>151103</v>
      </c>
      <c r="S35" s="67"/>
      <c r="T35" s="2"/>
      <c r="U35" s="2"/>
      <c r="V35" s="2"/>
      <c r="W35" s="2"/>
      <c r="X35" s="2"/>
      <c r="Y35" s="2"/>
      <c r="Z35" s="68"/>
    </row>
    <row r="36" spans="2:26" x14ac:dyDescent="0.25">
      <c r="B36" s="5">
        <f t="shared" si="5"/>
        <v>14</v>
      </c>
      <c r="C36" s="6" t="s">
        <v>34</v>
      </c>
      <c r="D36" s="6"/>
      <c r="E36" s="50">
        <v>1655</v>
      </c>
      <c r="F36" s="50">
        <v>1691</v>
      </c>
      <c r="G36" s="50">
        <v>1626</v>
      </c>
      <c r="H36" s="50">
        <v>990</v>
      </c>
      <c r="I36" s="50">
        <v>1131</v>
      </c>
      <c r="J36" s="50">
        <v>1031</v>
      </c>
      <c r="K36" s="50">
        <v>924</v>
      </c>
      <c r="L36" s="50">
        <v>822</v>
      </c>
      <c r="M36" s="50">
        <v>835</v>
      </c>
      <c r="N36" s="50">
        <v>892</v>
      </c>
      <c r="O36" s="50">
        <v>971</v>
      </c>
      <c r="P36" s="50">
        <v>804</v>
      </c>
      <c r="Q36" s="24">
        <f t="shared" si="1"/>
        <v>13372</v>
      </c>
      <c r="S36" s="67"/>
      <c r="T36" s="2"/>
      <c r="U36" s="2"/>
      <c r="V36" s="2"/>
      <c r="W36" s="2"/>
      <c r="X36" s="2"/>
      <c r="Y36" s="2"/>
      <c r="Z36" s="68"/>
    </row>
    <row r="37" spans="2:26" x14ac:dyDescent="0.25">
      <c r="B37" s="5">
        <f t="shared" si="5"/>
        <v>2</v>
      </c>
      <c r="C37" s="6" t="s">
        <v>35</v>
      </c>
      <c r="D37" s="6"/>
      <c r="E37" s="44">
        <v>69.180000000000007</v>
      </c>
      <c r="F37" s="44">
        <v>75.83</v>
      </c>
      <c r="G37" s="44">
        <v>66.260000000000005</v>
      </c>
      <c r="H37" s="44">
        <v>41.24</v>
      </c>
      <c r="I37" s="44">
        <v>51.57</v>
      </c>
      <c r="J37" s="44">
        <v>56.31</v>
      </c>
      <c r="K37" s="44">
        <v>43.56</v>
      </c>
      <c r="L37" s="44">
        <v>35.369999999999997</v>
      </c>
      <c r="M37" s="44">
        <v>32.81</v>
      </c>
      <c r="N37" s="44">
        <v>31.76</v>
      </c>
      <c r="O37" s="44">
        <v>28.48</v>
      </c>
      <c r="P37" s="44">
        <v>24.69</v>
      </c>
      <c r="Q37" s="60">
        <v>48.17</v>
      </c>
      <c r="S37" s="67"/>
      <c r="T37" s="2"/>
      <c r="U37" s="121" t="s">
        <v>56</v>
      </c>
      <c r="V37" s="121"/>
      <c r="W37" s="121"/>
      <c r="X37" s="121"/>
      <c r="Y37" s="2"/>
      <c r="Z37" s="68"/>
    </row>
    <row r="38" spans="2:26" x14ac:dyDescent="0.25">
      <c r="B38" s="5">
        <f t="shared" si="5"/>
        <v>2</v>
      </c>
      <c r="C38" s="6" t="s">
        <v>36</v>
      </c>
      <c r="D38" s="6"/>
      <c r="E38" s="6">
        <v>4.62</v>
      </c>
      <c r="F38" s="6">
        <v>4.62</v>
      </c>
      <c r="G38" s="6">
        <v>4.88</v>
      </c>
      <c r="H38" s="6">
        <v>4.2699999999999996</v>
      </c>
      <c r="I38" s="6">
        <v>4.37</v>
      </c>
      <c r="J38" s="6">
        <v>4.66</v>
      </c>
      <c r="K38" s="6">
        <v>4.32</v>
      </c>
      <c r="L38" s="6">
        <v>4.32</v>
      </c>
      <c r="M38" s="6">
        <v>4.09</v>
      </c>
      <c r="N38" s="6">
        <v>3.86</v>
      </c>
      <c r="O38" s="6">
        <v>3.83</v>
      </c>
      <c r="P38" s="6">
        <v>3.77</v>
      </c>
      <c r="Q38" s="32">
        <v>4.41</v>
      </c>
      <c r="S38" s="67"/>
      <c r="T38" s="2"/>
      <c r="U38" s="2"/>
      <c r="V38" s="2"/>
      <c r="W38" s="2"/>
      <c r="X38" s="2"/>
      <c r="Y38" s="2"/>
      <c r="Z38" s="68"/>
    </row>
    <row r="39" spans="2:26" x14ac:dyDescent="0.25">
      <c r="B39" s="5">
        <f t="shared" si="5"/>
        <v>15</v>
      </c>
      <c r="C39" s="6" t="s">
        <v>37</v>
      </c>
      <c r="D39" s="6"/>
      <c r="E39" s="6">
        <v>1.72</v>
      </c>
      <c r="F39" s="6">
        <v>1.29</v>
      </c>
      <c r="G39" s="6">
        <v>2</v>
      </c>
      <c r="H39" s="6">
        <v>5.08</v>
      </c>
      <c r="I39" s="6">
        <v>3.77</v>
      </c>
      <c r="J39" s="6">
        <v>3.23</v>
      </c>
      <c r="K39" s="6">
        <v>4.6900000000000004</v>
      </c>
      <c r="L39" s="6">
        <v>6.72</v>
      </c>
      <c r="M39" s="6">
        <v>6.68</v>
      </c>
      <c r="N39" s="6">
        <v>7.09</v>
      </c>
      <c r="O39" s="6">
        <v>7.53</v>
      </c>
      <c r="P39" s="6">
        <v>9.34</v>
      </c>
      <c r="Q39" s="7">
        <v>4.01</v>
      </c>
      <c r="S39" s="67"/>
      <c r="T39" s="2"/>
      <c r="U39" s="2"/>
      <c r="V39" s="2"/>
      <c r="W39" s="2"/>
      <c r="X39" s="2"/>
      <c r="Y39" s="2"/>
      <c r="Z39" s="68"/>
    </row>
    <row r="40" spans="2:26" x14ac:dyDescent="0.25">
      <c r="B40" s="5">
        <f t="shared" si="5"/>
        <v>3</v>
      </c>
      <c r="C40" s="6" t="s">
        <v>38</v>
      </c>
      <c r="D40" s="6"/>
      <c r="E40" s="6">
        <v>5.55</v>
      </c>
      <c r="F40" s="6">
        <v>5.41</v>
      </c>
      <c r="G40" s="6">
        <v>5.24</v>
      </c>
      <c r="H40" s="6">
        <v>3.47</v>
      </c>
      <c r="I40" s="6">
        <v>3.98</v>
      </c>
      <c r="J40" s="6">
        <v>4.22</v>
      </c>
      <c r="K40" s="6">
        <v>3.73</v>
      </c>
      <c r="L40" s="6">
        <v>2.98</v>
      </c>
      <c r="M40" s="6">
        <v>3.02</v>
      </c>
      <c r="N40" s="6">
        <v>2.98</v>
      </c>
      <c r="O40" s="6">
        <v>0.35</v>
      </c>
      <c r="P40" s="6">
        <v>2.5</v>
      </c>
      <c r="Q40" s="40">
        <v>43.44</v>
      </c>
      <c r="S40" s="67"/>
      <c r="T40" s="2"/>
      <c r="U40" s="2"/>
      <c r="V40" s="2"/>
      <c r="W40" s="2"/>
      <c r="X40" s="2"/>
      <c r="Y40" s="2"/>
      <c r="Z40" s="68"/>
    </row>
    <row r="41" spans="2:26" x14ac:dyDescent="0.25">
      <c r="B41" s="5">
        <f t="shared" si="5"/>
        <v>3</v>
      </c>
      <c r="C41" s="6" t="s">
        <v>39</v>
      </c>
      <c r="D41" s="6"/>
      <c r="E41" s="6">
        <v>31.56</v>
      </c>
      <c r="F41" s="6">
        <v>40.93</v>
      </c>
      <c r="G41" s="6">
        <v>36.08</v>
      </c>
      <c r="H41" s="6">
        <v>38.56</v>
      </c>
      <c r="I41" s="6">
        <v>57.26</v>
      </c>
      <c r="J41" s="6">
        <v>38.799999999999997</v>
      </c>
      <c r="K41" s="6">
        <v>52.63</v>
      </c>
      <c r="L41" s="6">
        <v>48.06</v>
      </c>
      <c r="M41" s="6">
        <v>47.1</v>
      </c>
      <c r="N41" s="6">
        <v>46.22</v>
      </c>
      <c r="O41" s="6">
        <v>38.58</v>
      </c>
      <c r="P41" s="6">
        <v>28.27</v>
      </c>
      <c r="Q41" s="32">
        <v>41.17</v>
      </c>
      <c r="S41" s="67"/>
      <c r="T41" s="2"/>
      <c r="U41" s="2"/>
      <c r="V41" s="2"/>
      <c r="W41" s="2"/>
      <c r="X41" s="2"/>
      <c r="Y41" s="2"/>
      <c r="Z41" s="68"/>
    </row>
    <row r="42" spans="2:26" ht="15.75" thickBot="1" x14ac:dyDescent="0.3">
      <c r="B42" s="29">
        <f t="shared" si="5"/>
        <v>16</v>
      </c>
      <c r="C42" s="6" t="s">
        <v>40</v>
      </c>
      <c r="D42" s="6"/>
      <c r="E42" s="6">
        <v>18.78</v>
      </c>
      <c r="F42" s="6">
        <v>30.12</v>
      </c>
      <c r="G42" s="6">
        <v>25.88</v>
      </c>
      <c r="H42" s="6">
        <v>11.57</v>
      </c>
      <c r="I42" s="6">
        <v>25.3</v>
      </c>
      <c r="J42" s="6">
        <v>20.03</v>
      </c>
      <c r="K42" s="6">
        <v>32.090000000000003</v>
      </c>
      <c r="L42" s="6">
        <v>29.46</v>
      </c>
      <c r="M42" s="6">
        <v>23.55</v>
      </c>
      <c r="N42" s="6">
        <v>20.03</v>
      </c>
      <c r="O42" s="6">
        <v>23.15</v>
      </c>
      <c r="P42" s="6">
        <v>17.670000000000002</v>
      </c>
      <c r="Q42" s="7">
        <v>23.44</v>
      </c>
      <c r="S42" s="71"/>
      <c r="T42" s="72"/>
      <c r="U42" s="72"/>
      <c r="V42" s="72"/>
      <c r="W42" s="72"/>
      <c r="X42" s="72"/>
      <c r="Y42" s="72"/>
      <c r="Z42" s="73"/>
    </row>
  </sheetData>
  <sheetProtection password="CC7B" sheet="1" objects="1" scenarios="1"/>
  <mergeCells count="14">
    <mergeCell ref="U19:X19"/>
    <mergeCell ref="U37:X37"/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ageMargins left="0.70866141732283472" right="0.70866141732283472" top="0.74803149606299213" bottom="0.74803149606299213" header="0.31496062992125984" footer="0.31496062992125984"/>
  <pageSetup paperSize="14" scale="7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B1" zoomScale="90" zoomScaleNormal="90" workbookViewId="0">
      <pane xSplit="3" ySplit="3" topLeftCell="H4" activePane="bottomRight" state="frozen"/>
      <selection activeCell="B1" sqref="B1"/>
      <selection pane="topRight" activeCell="E1" sqref="E1"/>
      <selection pane="bottomLeft" activeCell="B4" sqref="B4"/>
      <selection pane="bottomRight" activeCell="B1" sqref="B1:Q54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bestFit="1" customWidth="1"/>
    <col min="6" max="6" width="11" style="1" customWidth="1"/>
    <col min="7" max="11" width="9.28515625" style="1" bestFit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9.85546875" style="8" bestFit="1" customWidth="1"/>
    <col min="18" max="16384" width="9.140625" style="1"/>
  </cols>
  <sheetData>
    <row r="1" spans="1:27" ht="23.25" x14ac:dyDescent="0.35">
      <c r="B1" s="115" t="s">
        <v>44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7" s="2" customFormat="1" ht="15.75" thickBot="1" x14ac:dyDescent="0.3">
      <c r="A2" s="2" t="s">
        <v>4</v>
      </c>
      <c r="B2" s="3">
        <v>44197</v>
      </c>
      <c r="Q2" s="4"/>
    </row>
    <row r="3" spans="1:27" s="11" customFormat="1" ht="41.25" customHeight="1" x14ac:dyDescent="0.25">
      <c r="B3" s="12" t="s">
        <v>0</v>
      </c>
      <c r="C3" s="116" t="s">
        <v>1</v>
      </c>
      <c r="D3" s="116"/>
      <c r="E3" s="13">
        <f>B2</f>
        <v>44197</v>
      </c>
      <c r="F3" s="13">
        <f>E3+31</f>
        <v>44228</v>
      </c>
      <c r="G3" s="13">
        <f t="shared" ref="G3:P3" si="0">F3+31</f>
        <v>44259</v>
      </c>
      <c r="H3" s="13">
        <f t="shared" si="0"/>
        <v>44290</v>
      </c>
      <c r="I3" s="13">
        <f t="shared" si="0"/>
        <v>44321</v>
      </c>
      <c r="J3" s="13">
        <f t="shared" si="0"/>
        <v>44352</v>
      </c>
      <c r="K3" s="13">
        <f t="shared" si="0"/>
        <v>44383</v>
      </c>
      <c r="L3" s="13">
        <f t="shared" si="0"/>
        <v>44414</v>
      </c>
      <c r="M3" s="13">
        <f t="shared" si="0"/>
        <v>44445</v>
      </c>
      <c r="N3" s="13">
        <f t="shared" si="0"/>
        <v>44476</v>
      </c>
      <c r="O3" s="13">
        <f t="shared" si="0"/>
        <v>44507</v>
      </c>
      <c r="P3" s="13">
        <f t="shared" si="0"/>
        <v>44538</v>
      </c>
      <c r="Q3" s="13" t="s">
        <v>2</v>
      </c>
      <c r="S3" s="74"/>
      <c r="T3" s="75"/>
      <c r="U3" s="75"/>
      <c r="V3" s="75"/>
      <c r="W3" s="75"/>
      <c r="X3" s="75"/>
      <c r="Y3" s="75"/>
      <c r="Z3" s="75"/>
      <c r="AA3" s="76"/>
    </row>
    <row r="4" spans="1:27" x14ac:dyDescent="0.25">
      <c r="B4" s="117">
        <v>1</v>
      </c>
      <c r="C4" s="117" t="s">
        <v>5</v>
      </c>
      <c r="D4" s="6" t="s">
        <v>6</v>
      </c>
      <c r="E4" s="6">
        <v>340</v>
      </c>
      <c r="F4" s="6">
        <v>302</v>
      </c>
      <c r="G4" s="6">
        <v>570</v>
      </c>
      <c r="H4" s="6">
        <v>497</v>
      </c>
      <c r="I4" s="6">
        <v>351</v>
      </c>
      <c r="J4" s="6">
        <v>390</v>
      </c>
      <c r="K4" s="6">
        <v>495</v>
      </c>
      <c r="L4" s="6">
        <v>355</v>
      </c>
      <c r="M4" s="6">
        <v>373</v>
      </c>
      <c r="N4" s="6">
        <v>404</v>
      </c>
      <c r="O4" s="6">
        <v>501</v>
      </c>
      <c r="P4" s="6">
        <v>663</v>
      </c>
      <c r="Q4" s="24">
        <f t="shared" ref="Q4:Q5" si="1">SUM(E4:P4)</f>
        <v>5241</v>
      </c>
      <c r="S4" s="67"/>
      <c r="T4" s="2"/>
      <c r="U4" s="2"/>
      <c r="V4" s="2"/>
      <c r="W4" s="2"/>
      <c r="X4" s="2"/>
      <c r="Y4" s="2"/>
      <c r="Z4" s="2"/>
      <c r="AA4" s="68"/>
    </row>
    <row r="5" spans="1:27" x14ac:dyDescent="0.25">
      <c r="B5" s="117"/>
      <c r="C5" s="117"/>
      <c r="D5" s="6" t="s">
        <v>7</v>
      </c>
      <c r="E5" s="6">
        <v>1536</v>
      </c>
      <c r="F5" s="6">
        <v>1401</v>
      </c>
      <c r="G5" s="6">
        <v>1807</v>
      </c>
      <c r="H5" s="6">
        <v>1727</v>
      </c>
      <c r="I5" s="6">
        <v>1469</v>
      </c>
      <c r="J5" s="6">
        <v>1633</v>
      </c>
      <c r="K5" s="6">
        <v>1114</v>
      </c>
      <c r="L5" s="6">
        <v>1271</v>
      </c>
      <c r="M5" s="6">
        <v>1584</v>
      </c>
      <c r="N5" s="6">
        <v>1599</v>
      </c>
      <c r="O5" s="6">
        <v>1792</v>
      </c>
      <c r="P5" s="6">
        <v>1977</v>
      </c>
      <c r="Q5" s="24">
        <f t="shared" si="1"/>
        <v>18910</v>
      </c>
      <c r="S5" s="67"/>
      <c r="T5" s="2"/>
      <c r="U5" s="2"/>
      <c r="V5" s="2"/>
      <c r="W5" s="2"/>
      <c r="X5" s="2"/>
      <c r="Y5" s="2"/>
      <c r="Z5" s="2"/>
      <c r="AA5" s="68"/>
    </row>
    <row r="6" spans="1:27" x14ac:dyDescent="0.25">
      <c r="B6" s="117"/>
      <c r="C6" s="117"/>
      <c r="D6" s="6" t="s">
        <v>8</v>
      </c>
      <c r="E6" s="6">
        <v>1217</v>
      </c>
      <c r="F6" s="6">
        <v>1179</v>
      </c>
      <c r="G6" s="6">
        <v>1483</v>
      </c>
      <c r="H6" s="6">
        <v>1422</v>
      </c>
      <c r="I6" s="6">
        <v>1163</v>
      </c>
      <c r="J6" s="6">
        <v>1377</v>
      </c>
      <c r="K6" s="6">
        <v>973</v>
      </c>
      <c r="L6" s="6">
        <v>1147</v>
      </c>
      <c r="M6" s="6">
        <v>1308</v>
      </c>
      <c r="N6" s="6">
        <v>1417</v>
      </c>
      <c r="O6" s="6">
        <v>1521</v>
      </c>
      <c r="P6" s="6">
        <v>1694</v>
      </c>
      <c r="Q6" s="24">
        <f>SUM(E6:P6)</f>
        <v>15901</v>
      </c>
      <c r="S6" s="67"/>
      <c r="T6" s="2"/>
      <c r="U6" s="2"/>
      <c r="V6" s="2"/>
      <c r="W6" s="2"/>
      <c r="X6" s="2"/>
      <c r="Y6" s="2"/>
      <c r="Z6" s="2"/>
      <c r="AA6" s="68"/>
    </row>
    <row r="7" spans="1:27" x14ac:dyDescent="0.25">
      <c r="B7" s="117"/>
      <c r="C7" s="117"/>
      <c r="D7" s="6" t="s">
        <v>15</v>
      </c>
      <c r="E7" s="6">
        <v>4</v>
      </c>
      <c r="F7" s="6">
        <v>5</v>
      </c>
      <c r="G7" s="6">
        <v>1</v>
      </c>
      <c r="H7" s="6">
        <v>6</v>
      </c>
      <c r="I7" s="6">
        <v>3</v>
      </c>
      <c r="J7" s="6">
        <v>53</v>
      </c>
      <c r="K7" s="6">
        <v>275</v>
      </c>
      <c r="L7" s="6">
        <v>25</v>
      </c>
      <c r="M7" s="6">
        <v>2</v>
      </c>
      <c r="N7" s="6">
        <v>1</v>
      </c>
      <c r="O7" s="6">
        <v>2</v>
      </c>
      <c r="P7" s="6">
        <v>0</v>
      </c>
      <c r="Q7" s="24">
        <f t="shared" ref="Q7:Q36" si="2">SUM(E7:P7)</f>
        <v>377</v>
      </c>
      <c r="S7" s="67"/>
      <c r="T7" s="2"/>
      <c r="U7" s="2"/>
      <c r="V7" s="2"/>
      <c r="W7" s="2"/>
      <c r="X7" s="2"/>
      <c r="Y7" s="2"/>
      <c r="Z7" s="2"/>
      <c r="AA7" s="68"/>
    </row>
    <row r="8" spans="1:27" x14ac:dyDescent="0.25">
      <c r="B8" s="117"/>
      <c r="C8" s="117"/>
      <c r="D8" s="6" t="s">
        <v>9</v>
      </c>
      <c r="E8" s="6">
        <v>0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24">
        <f t="shared" si="2"/>
        <v>1</v>
      </c>
      <c r="S8" s="67"/>
      <c r="T8" s="2"/>
      <c r="U8" s="2"/>
      <c r="V8" s="2"/>
      <c r="W8" s="2"/>
      <c r="X8" s="2"/>
      <c r="Y8" s="2"/>
      <c r="Z8" s="2"/>
      <c r="AA8" s="68"/>
    </row>
    <row r="9" spans="1:27" x14ac:dyDescent="0.25">
      <c r="B9" s="117"/>
      <c r="C9" s="117"/>
      <c r="D9" s="6" t="s">
        <v>10</v>
      </c>
      <c r="E9" s="6">
        <v>0</v>
      </c>
      <c r="F9" s="6">
        <v>3</v>
      </c>
      <c r="G9" s="6">
        <v>2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24">
        <f t="shared" si="2"/>
        <v>6</v>
      </c>
      <c r="S9" s="67"/>
      <c r="T9" s="2"/>
      <c r="U9" s="2"/>
      <c r="V9" s="2"/>
      <c r="W9" s="2"/>
      <c r="X9" s="2"/>
      <c r="Y9" s="2"/>
      <c r="Z9" s="2"/>
      <c r="AA9" s="68"/>
    </row>
    <row r="10" spans="1:27" s="8" customFormat="1" ht="14.25" x14ac:dyDescent="0.2">
      <c r="B10" s="117"/>
      <c r="C10" s="117"/>
      <c r="D10" s="7" t="s">
        <v>2</v>
      </c>
      <c r="E10" s="7">
        <f>SUM(E4:E9)</f>
        <v>3097</v>
      </c>
      <c r="F10" s="7">
        <f t="shared" ref="F10:P10" si="3">SUM(F4:F9)</f>
        <v>2890</v>
      </c>
      <c r="G10" s="7">
        <f t="shared" si="3"/>
        <v>3864</v>
      </c>
      <c r="H10" s="7">
        <f t="shared" si="3"/>
        <v>3652</v>
      </c>
      <c r="I10" s="7">
        <f t="shared" si="3"/>
        <v>2986</v>
      </c>
      <c r="J10" s="7">
        <f t="shared" si="3"/>
        <v>3454</v>
      </c>
      <c r="K10" s="7">
        <f t="shared" si="3"/>
        <v>2857</v>
      </c>
      <c r="L10" s="7">
        <f t="shared" si="3"/>
        <v>2798</v>
      </c>
      <c r="M10" s="7">
        <f t="shared" si="3"/>
        <v>3267</v>
      </c>
      <c r="N10" s="7">
        <f t="shared" si="3"/>
        <v>3421</v>
      </c>
      <c r="O10" s="7">
        <f t="shared" si="3"/>
        <v>3816</v>
      </c>
      <c r="P10" s="7">
        <f t="shared" si="3"/>
        <v>4334</v>
      </c>
      <c r="Q10" s="24">
        <f>SUM(E10:P10)</f>
        <v>40436</v>
      </c>
      <c r="S10" s="77"/>
      <c r="T10" s="4"/>
      <c r="U10" s="4"/>
      <c r="V10" s="4"/>
      <c r="W10" s="4"/>
      <c r="X10" s="4"/>
      <c r="Y10" s="4"/>
      <c r="Z10" s="4"/>
      <c r="AA10" s="78"/>
    </row>
    <row r="11" spans="1:27" x14ac:dyDescent="0.25">
      <c r="B11" s="5">
        <f>B4+1</f>
        <v>2</v>
      </c>
      <c r="C11" s="118" t="s">
        <v>12</v>
      </c>
      <c r="D11" s="118"/>
      <c r="E11" s="6">
        <v>124</v>
      </c>
      <c r="F11" s="6">
        <v>126</v>
      </c>
      <c r="G11" s="6">
        <v>149</v>
      </c>
      <c r="H11" s="6">
        <v>146</v>
      </c>
      <c r="I11" s="6">
        <v>142</v>
      </c>
      <c r="J11" s="6">
        <v>138</v>
      </c>
      <c r="K11" s="6">
        <v>110</v>
      </c>
      <c r="L11" s="6">
        <v>117</v>
      </c>
      <c r="M11" s="6">
        <v>126</v>
      </c>
      <c r="N11" s="6">
        <v>137</v>
      </c>
      <c r="O11" s="6">
        <v>147</v>
      </c>
      <c r="P11" s="6">
        <v>167</v>
      </c>
      <c r="Q11" s="24">
        <f>SUM(E11:P11)/12</f>
        <v>135.75</v>
      </c>
      <c r="S11" s="67"/>
      <c r="T11" s="2"/>
      <c r="U11" s="2"/>
      <c r="V11" s="2"/>
      <c r="W11" s="2"/>
      <c r="X11" s="2"/>
      <c r="Y11" s="2"/>
      <c r="Z11" s="2"/>
      <c r="AA11" s="68"/>
    </row>
    <row r="12" spans="1:27" x14ac:dyDescent="0.25">
      <c r="B12" s="5">
        <f>B11+1</f>
        <v>3</v>
      </c>
      <c r="C12" s="118" t="s">
        <v>11</v>
      </c>
      <c r="D12" s="118"/>
      <c r="E12" s="6">
        <v>623</v>
      </c>
      <c r="F12" s="6">
        <v>703</v>
      </c>
      <c r="G12" s="6">
        <v>847</v>
      </c>
      <c r="H12" s="6">
        <v>940</v>
      </c>
      <c r="I12" s="6">
        <v>780</v>
      </c>
      <c r="J12" s="6">
        <v>887</v>
      </c>
      <c r="K12" s="6">
        <v>776</v>
      </c>
      <c r="L12" s="6">
        <v>567</v>
      </c>
      <c r="M12" s="6">
        <v>683</v>
      </c>
      <c r="N12" s="6">
        <v>763</v>
      </c>
      <c r="O12" s="6">
        <v>824</v>
      </c>
      <c r="P12" s="6">
        <v>957</v>
      </c>
      <c r="Q12" s="24">
        <f t="shared" si="2"/>
        <v>9350</v>
      </c>
      <c r="S12" s="67"/>
      <c r="T12" s="2"/>
      <c r="U12" s="2"/>
      <c r="V12" s="2"/>
      <c r="W12" s="2"/>
      <c r="X12" s="2"/>
      <c r="Y12" s="2"/>
      <c r="Z12" s="2"/>
      <c r="AA12" s="68"/>
    </row>
    <row r="13" spans="1:27" x14ac:dyDescent="0.25">
      <c r="B13" s="5">
        <f t="shared" ref="B13:B30" si="4">B12+1</f>
        <v>4</v>
      </c>
      <c r="C13" s="118" t="s">
        <v>13</v>
      </c>
      <c r="D13" s="118"/>
      <c r="E13" s="6">
        <v>555</v>
      </c>
      <c r="F13" s="6">
        <v>623</v>
      </c>
      <c r="G13" s="6">
        <v>754</v>
      </c>
      <c r="H13" s="6">
        <v>842</v>
      </c>
      <c r="I13" s="6">
        <v>692</v>
      </c>
      <c r="J13" s="6">
        <v>766</v>
      </c>
      <c r="K13" s="6">
        <v>775</v>
      </c>
      <c r="L13" s="6">
        <v>520</v>
      </c>
      <c r="M13" s="6">
        <v>593</v>
      </c>
      <c r="N13" s="6">
        <v>739</v>
      </c>
      <c r="O13" s="6">
        <v>741</v>
      </c>
      <c r="P13" s="6">
        <v>916</v>
      </c>
      <c r="Q13" s="24">
        <f t="shared" si="2"/>
        <v>8516</v>
      </c>
      <c r="S13" s="67"/>
      <c r="T13" s="2"/>
      <c r="U13" s="2"/>
      <c r="V13" s="2"/>
      <c r="W13" s="2"/>
      <c r="X13" s="2"/>
      <c r="Y13" s="2"/>
      <c r="Z13" s="2"/>
      <c r="AA13" s="68"/>
    </row>
    <row r="14" spans="1:27" x14ac:dyDescent="0.25">
      <c r="B14" s="5">
        <f t="shared" si="4"/>
        <v>5</v>
      </c>
      <c r="C14" s="117" t="s">
        <v>14</v>
      </c>
      <c r="D14" s="6" t="s">
        <v>6</v>
      </c>
      <c r="E14" s="6">
        <v>109</v>
      </c>
      <c r="F14" s="6">
        <v>130</v>
      </c>
      <c r="G14" s="6">
        <v>172</v>
      </c>
      <c r="H14" s="6">
        <v>159</v>
      </c>
      <c r="I14" s="6">
        <v>140</v>
      </c>
      <c r="J14" s="6">
        <v>123</v>
      </c>
      <c r="K14" s="6">
        <v>64</v>
      </c>
      <c r="L14" s="6">
        <v>109</v>
      </c>
      <c r="M14" s="6">
        <v>152</v>
      </c>
      <c r="N14" s="6">
        <v>197</v>
      </c>
      <c r="O14" s="6">
        <v>192</v>
      </c>
      <c r="P14" s="6">
        <v>254</v>
      </c>
      <c r="Q14" s="24">
        <f t="shared" si="2"/>
        <v>1801</v>
      </c>
      <c r="S14" s="67"/>
      <c r="T14" s="2"/>
      <c r="U14" s="2"/>
      <c r="V14" s="2"/>
      <c r="W14" s="2"/>
      <c r="X14" s="2"/>
      <c r="Y14" s="2"/>
      <c r="Z14" s="2"/>
      <c r="AA14" s="68"/>
    </row>
    <row r="15" spans="1:27" x14ac:dyDescent="0.25">
      <c r="B15" s="5"/>
      <c r="C15" s="117"/>
      <c r="D15" s="6" t="s">
        <v>7</v>
      </c>
      <c r="E15" s="6">
        <v>303</v>
      </c>
      <c r="F15" s="6">
        <v>314</v>
      </c>
      <c r="G15" s="6">
        <v>388</v>
      </c>
      <c r="H15" s="6">
        <v>416</v>
      </c>
      <c r="I15" s="6">
        <v>360</v>
      </c>
      <c r="J15" s="6">
        <v>328</v>
      </c>
      <c r="K15" s="6">
        <v>209</v>
      </c>
      <c r="L15" s="6">
        <v>273</v>
      </c>
      <c r="M15" s="6">
        <v>338</v>
      </c>
      <c r="N15" s="6">
        <v>361</v>
      </c>
      <c r="O15" s="6">
        <v>392</v>
      </c>
      <c r="P15" s="6">
        <v>480</v>
      </c>
      <c r="Q15" s="24">
        <f t="shared" si="2"/>
        <v>4162</v>
      </c>
      <c r="S15" s="67"/>
      <c r="T15" s="2"/>
      <c r="U15" s="2"/>
      <c r="V15" s="2"/>
      <c r="W15" s="2"/>
      <c r="X15" s="2"/>
      <c r="Y15" s="2"/>
      <c r="Z15" s="2"/>
      <c r="AA15" s="68"/>
    </row>
    <row r="16" spans="1:27" x14ac:dyDescent="0.25">
      <c r="B16" s="5"/>
      <c r="C16" s="117"/>
      <c r="D16" s="6" t="s">
        <v>8</v>
      </c>
      <c r="E16" s="6">
        <v>119</v>
      </c>
      <c r="F16" s="6">
        <v>161</v>
      </c>
      <c r="G16" s="6">
        <v>192</v>
      </c>
      <c r="H16" s="6">
        <v>236</v>
      </c>
      <c r="I16" s="6">
        <v>187</v>
      </c>
      <c r="J16" s="6">
        <v>202</v>
      </c>
      <c r="K16" s="6">
        <v>141</v>
      </c>
      <c r="L16" s="6">
        <v>152</v>
      </c>
      <c r="M16" s="6">
        <v>192</v>
      </c>
      <c r="N16" s="6">
        <v>208</v>
      </c>
      <c r="O16" s="6">
        <v>223</v>
      </c>
      <c r="P16" s="6">
        <v>221</v>
      </c>
      <c r="Q16" s="24">
        <f t="shared" si="2"/>
        <v>2234</v>
      </c>
      <c r="S16" s="67"/>
      <c r="T16" s="2"/>
      <c r="U16" s="121" t="s">
        <v>53</v>
      </c>
      <c r="V16" s="121"/>
      <c r="W16" s="121"/>
      <c r="X16" s="121"/>
      <c r="Y16" s="121"/>
      <c r="Z16" s="2"/>
      <c r="AA16" s="68"/>
    </row>
    <row r="17" spans="2:27" x14ac:dyDescent="0.25">
      <c r="B17" s="5"/>
      <c r="C17" s="117"/>
      <c r="D17" s="6" t="s">
        <v>15</v>
      </c>
      <c r="E17" s="6">
        <v>98</v>
      </c>
      <c r="F17" s="6">
        <v>58</v>
      </c>
      <c r="G17" s="6">
        <v>43</v>
      </c>
      <c r="H17" s="6">
        <v>60</v>
      </c>
      <c r="I17" s="6">
        <v>50</v>
      </c>
      <c r="J17" s="6">
        <v>199</v>
      </c>
      <c r="K17" s="6">
        <v>375</v>
      </c>
      <c r="L17" s="6">
        <v>26</v>
      </c>
      <c r="M17" s="6">
        <v>6</v>
      </c>
      <c r="N17" s="6">
        <v>4</v>
      </c>
      <c r="O17" s="6">
        <v>7</v>
      </c>
      <c r="P17" s="6">
        <v>1</v>
      </c>
      <c r="Q17" s="24">
        <f t="shared" si="2"/>
        <v>927</v>
      </c>
      <c r="S17" s="67"/>
      <c r="T17" s="2"/>
      <c r="U17" s="2"/>
      <c r="V17" s="2"/>
      <c r="W17" s="2"/>
      <c r="X17" s="2"/>
      <c r="Y17" s="2"/>
      <c r="Z17" s="2"/>
      <c r="AA17" s="68"/>
    </row>
    <row r="18" spans="2:27" x14ac:dyDescent="0.25">
      <c r="B18" s="5"/>
      <c r="C18" s="117"/>
      <c r="D18" s="6" t="s">
        <v>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24">
        <f t="shared" si="2"/>
        <v>0</v>
      </c>
      <c r="S18" s="67"/>
      <c r="T18" s="2"/>
      <c r="U18" s="2"/>
      <c r="V18" s="2"/>
      <c r="W18" s="2"/>
      <c r="X18" s="2"/>
      <c r="Y18" s="2"/>
      <c r="Z18" s="2"/>
      <c r="AA18" s="68"/>
    </row>
    <row r="19" spans="2:27" x14ac:dyDescent="0.25">
      <c r="B19" s="5"/>
      <c r="C19" s="117"/>
      <c r="D19" s="6" t="s">
        <v>10</v>
      </c>
      <c r="E19" s="6">
        <v>33</v>
      </c>
      <c r="F19" s="6">
        <v>52</v>
      </c>
      <c r="G19" s="6">
        <v>53</v>
      </c>
      <c r="H19" s="6">
        <v>73</v>
      </c>
      <c r="I19" s="6">
        <v>43</v>
      </c>
      <c r="J19" s="6">
        <v>59</v>
      </c>
      <c r="K19" s="6">
        <v>35</v>
      </c>
      <c r="L19" s="6">
        <v>12</v>
      </c>
      <c r="M19" s="6">
        <v>1</v>
      </c>
      <c r="N19" s="6">
        <v>0</v>
      </c>
      <c r="O19" s="6">
        <v>0</v>
      </c>
      <c r="P19" s="6">
        <v>0</v>
      </c>
      <c r="Q19" s="24">
        <f t="shared" si="2"/>
        <v>361</v>
      </c>
      <c r="S19" s="67"/>
      <c r="T19" s="2"/>
      <c r="U19" s="2"/>
      <c r="V19" s="2"/>
      <c r="W19" s="2"/>
      <c r="X19" s="2"/>
      <c r="Y19" s="2"/>
      <c r="Z19" s="2"/>
      <c r="AA19" s="68"/>
    </row>
    <row r="20" spans="2:27" s="8" customFormat="1" ht="14.25" x14ac:dyDescent="0.2">
      <c r="B20" s="9"/>
      <c r="C20" s="7"/>
      <c r="D20" s="7" t="s">
        <v>2</v>
      </c>
      <c r="E20" s="7">
        <f>SUM(E14:E19)</f>
        <v>662</v>
      </c>
      <c r="F20" s="7">
        <f t="shared" ref="F20:P20" si="5">SUM(F14:F19)</f>
        <v>715</v>
      </c>
      <c r="G20" s="7">
        <f t="shared" si="5"/>
        <v>848</v>
      </c>
      <c r="H20" s="7">
        <f t="shared" si="5"/>
        <v>944</v>
      </c>
      <c r="I20" s="7">
        <f t="shared" si="5"/>
        <v>780</v>
      </c>
      <c r="J20" s="7">
        <f t="shared" si="5"/>
        <v>911</v>
      </c>
      <c r="K20" s="7">
        <f t="shared" si="5"/>
        <v>824</v>
      </c>
      <c r="L20" s="7">
        <f t="shared" si="5"/>
        <v>572</v>
      </c>
      <c r="M20" s="7">
        <f t="shared" si="5"/>
        <v>689</v>
      </c>
      <c r="N20" s="7">
        <f t="shared" si="5"/>
        <v>770</v>
      </c>
      <c r="O20" s="7">
        <f t="shared" si="5"/>
        <v>814</v>
      </c>
      <c r="P20" s="7">
        <f t="shared" si="5"/>
        <v>956</v>
      </c>
      <c r="Q20" s="24">
        <f t="shared" si="2"/>
        <v>9485</v>
      </c>
      <c r="S20" s="77"/>
      <c r="T20" s="4"/>
      <c r="U20" s="4"/>
      <c r="V20" s="4"/>
      <c r="W20" s="4"/>
      <c r="X20" s="4"/>
      <c r="Y20" s="4"/>
      <c r="Z20" s="4"/>
      <c r="AA20" s="78"/>
    </row>
    <row r="21" spans="2:27" x14ac:dyDescent="0.25">
      <c r="B21" s="5">
        <f>B14+1</f>
        <v>6</v>
      </c>
      <c r="C21" s="6" t="s">
        <v>16</v>
      </c>
      <c r="D21" s="6"/>
      <c r="E21" s="6">
        <v>2267</v>
      </c>
      <c r="F21" s="6">
        <v>2494</v>
      </c>
      <c r="G21" s="6">
        <v>2494</v>
      </c>
      <c r="H21" s="6">
        <v>3052</v>
      </c>
      <c r="I21" s="6">
        <v>2384</v>
      </c>
      <c r="J21" s="6">
        <v>3157</v>
      </c>
      <c r="K21" s="6">
        <v>2980</v>
      </c>
      <c r="L21" s="6">
        <v>1711</v>
      </c>
      <c r="M21" s="6">
        <v>2055</v>
      </c>
      <c r="N21" s="6">
        <v>2478</v>
      </c>
      <c r="O21" s="6">
        <v>2659</v>
      </c>
      <c r="P21" s="6">
        <v>3531</v>
      </c>
      <c r="Q21" s="24">
        <f t="shared" si="2"/>
        <v>31262</v>
      </c>
      <c r="S21" s="67"/>
      <c r="T21" s="2"/>
      <c r="U21" s="2"/>
      <c r="V21" s="2"/>
      <c r="W21" s="2"/>
      <c r="X21" s="2"/>
      <c r="Y21" s="2"/>
      <c r="Z21" s="2"/>
      <c r="AA21" s="68"/>
    </row>
    <row r="22" spans="2:27" x14ac:dyDescent="0.25">
      <c r="B22" s="5">
        <f t="shared" si="4"/>
        <v>7</v>
      </c>
      <c r="C22" s="6" t="s">
        <v>17</v>
      </c>
      <c r="D22" s="6"/>
      <c r="E22" s="6">
        <v>73</v>
      </c>
      <c r="F22" s="6">
        <v>89</v>
      </c>
      <c r="G22" s="6">
        <v>89</v>
      </c>
      <c r="H22" s="6">
        <v>102</v>
      </c>
      <c r="I22" s="6">
        <v>77</v>
      </c>
      <c r="J22" s="6">
        <v>105</v>
      </c>
      <c r="K22" s="6">
        <v>96</v>
      </c>
      <c r="L22" s="6">
        <v>55</v>
      </c>
      <c r="M22" s="6">
        <v>69</v>
      </c>
      <c r="N22" s="6">
        <v>80</v>
      </c>
      <c r="O22" s="6">
        <v>89</v>
      </c>
      <c r="P22" s="6">
        <v>114</v>
      </c>
      <c r="Q22" s="24">
        <v>86</v>
      </c>
      <c r="S22" s="67"/>
      <c r="T22" s="2"/>
      <c r="U22" s="2"/>
      <c r="V22" s="2"/>
      <c r="W22" s="2"/>
      <c r="X22" s="2"/>
      <c r="Y22" s="2"/>
      <c r="Z22" s="2"/>
      <c r="AA22" s="68"/>
    </row>
    <row r="23" spans="2:27" x14ac:dyDescent="0.25">
      <c r="B23" s="5">
        <f t="shared" si="4"/>
        <v>8</v>
      </c>
      <c r="C23" s="6" t="s">
        <v>18</v>
      </c>
      <c r="D23" s="6"/>
      <c r="E23" s="6">
        <v>2578</v>
      </c>
      <c r="F23" s="6">
        <v>2895</v>
      </c>
      <c r="G23" s="6">
        <v>2895</v>
      </c>
      <c r="H23" s="6">
        <v>3824</v>
      </c>
      <c r="I23" s="6">
        <v>2743</v>
      </c>
      <c r="J23" s="6">
        <v>3546</v>
      </c>
      <c r="K23" s="6">
        <v>3297</v>
      </c>
      <c r="L23" s="6">
        <v>2230</v>
      </c>
      <c r="M23" s="6">
        <v>2504</v>
      </c>
      <c r="N23" s="6">
        <v>3201</v>
      </c>
      <c r="O23" s="6">
        <v>3173</v>
      </c>
      <c r="P23" s="6">
        <v>4154</v>
      </c>
      <c r="Q23" s="24">
        <f t="shared" si="2"/>
        <v>37040</v>
      </c>
      <c r="S23" s="67"/>
      <c r="T23" s="2"/>
      <c r="U23" s="2"/>
      <c r="V23" s="2"/>
      <c r="W23" s="2"/>
      <c r="X23" s="2"/>
      <c r="Y23" s="2"/>
      <c r="Z23" s="2"/>
      <c r="AA23" s="68"/>
    </row>
    <row r="24" spans="2:27" x14ac:dyDescent="0.25">
      <c r="B24" s="5">
        <f t="shared" si="4"/>
        <v>9</v>
      </c>
      <c r="C24" s="114" t="s">
        <v>30</v>
      </c>
      <c r="D24" s="6" t="s">
        <v>19</v>
      </c>
      <c r="E24" s="6">
        <v>21</v>
      </c>
      <c r="F24" s="6">
        <v>14</v>
      </c>
      <c r="G24" s="6">
        <v>20</v>
      </c>
      <c r="H24" s="6">
        <v>18</v>
      </c>
      <c r="I24" s="6">
        <v>17</v>
      </c>
      <c r="J24" s="6">
        <v>36</v>
      </c>
      <c r="K24" s="6">
        <v>63</v>
      </c>
      <c r="L24" s="6">
        <v>14</v>
      </c>
      <c r="M24" s="6">
        <v>15</v>
      </c>
      <c r="N24" s="6">
        <v>17</v>
      </c>
      <c r="O24" s="6">
        <v>22</v>
      </c>
      <c r="P24" s="6">
        <v>22</v>
      </c>
      <c r="Q24" s="24">
        <f t="shared" si="2"/>
        <v>279</v>
      </c>
      <c r="S24" s="67"/>
      <c r="T24" s="2"/>
      <c r="U24" s="2"/>
      <c r="V24" s="2"/>
      <c r="W24" s="2"/>
      <c r="X24" s="2"/>
      <c r="Y24" s="2"/>
      <c r="Z24" s="2"/>
      <c r="AA24" s="68"/>
    </row>
    <row r="25" spans="2:27" x14ac:dyDescent="0.25">
      <c r="B25" s="5"/>
      <c r="C25" s="114"/>
      <c r="D25" s="6" t="s">
        <v>20</v>
      </c>
      <c r="E25" s="6">
        <v>9</v>
      </c>
      <c r="F25" s="6">
        <v>20</v>
      </c>
      <c r="G25" s="6">
        <v>15</v>
      </c>
      <c r="H25" s="6">
        <v>22</v>
      </c>
      <c r="I25" s="6">
        <v>14</v>
      </c>
      <c r="J25" s="6">
        <v>37</v>
      </c>
      <c r="K25" s="6">
        <v>85</v>
      </c>
      <c r="L25" s="6">
        <v>15</v>
      </c>
      <c r="M25" s="6">
        <v>7</v>
      </c>
      <c r="N25" s="6">
        <v>18</v>
      </c>
      <c r="O25" s="6">
        <v>10</v>
      </c>
      <c r="P25" s="6">
        <v>19</v>
      </c>
      <c r="Q25" s="24">
        <f t="shared" si="2"/>
        <v>271</v>
      </c>
      <c r="S25" s="67"/>
      <c r="T25" s="2"/>
      <c r="U25" s="2"/>
      <c r="V25" s="2"/>
      <c r="W25" s="2"/>
      <c r="X25" s="2"/>
      <c r="Y25" s="2"/>
      <c r="Z25" s="2"/>
      <c r="AA25" s="68"/>
    </row>
    <row r="26" spans="2:27" x14ac:dyDescent="0.25">
      <c r="B26" s="5">
        <f>B24+1</f>
        <v>10</v>
      </c>
      <c r="C26" s="114" t="s">
        <v>21</v>
      </c>
      <c r="D26" s="6" t="s">
        <v>22</v>
      </c>
      <c r="E26" s="6">
        <v>73</v>
      </c>
      <c r="F26" s="6">
        <v>68</v>
      </c>
      <c r="G26" s="6">
        <v>87</v>
      </c>
      <c r="H26" s="6">
        <v>100</v>
      </c>
      <c r="I26" s="6">
        <v>104</v>
      </c>
      <c r="J26" s="6">
        <v>90</v>
      </c>
      <c r="K26" s="6">
        <v>56</v>
      </c>
      <c r="L26" s="6">
        <v>75</v>
      </c>
      <c r="M26" s="6">
        <v>83</v>
      </c>
      <c r="N26" s="6">
        <v>83</v>
      </c>
      <c r="O26" s="6">
        <v>65</v>
      </c>
      <c r="P26" s="6">
        <v>60</v>
      </c>
      <c r="Q26" s="24">
        <f t="shared" si="2"/>
        <v>944</v>
      </c>
      <c r="S26" s="67"/>
      <c r="T26" s="2"/>
      <c r="U26" s="2"/>
      <c r="V26" s="2"/>
      <c r="W26" s="2"/>
      <c r="X26" s="2"/>
      <c r="Y26" s="2"/>
      <c r="Z26" s="2"/>
      <c r="AA26" s="68"/>
    </row>
    <row r="27" spans="2:27" x14ac:dyDescent="0.25">
      <c r="B27" s="5"/>
      <c r="C27" s="114"/>
      <c r="D27" s="6" t="s">
        <v>23</v>
      </c>
      <c r="E27" s="6">
        <v>20</v>
      </c>
      <c r="F27" s="6">
        <v>26</v>
      </c>
      <c r="G27" s="6">
        <v>24</v>
      </c>
      <c r="H27" s="6">
        <v>28</v>
      </c>
      <c r="I27" s="6">
        <v>24</v>
      </c>
      <c r="J27" s="6">
        <v>23</v>
      </c>
      <c r="K27" s="6">
        <v>11</v>
      </c>
      <c r="L27" s="6">
        <v>29</v>
      </c>
      <c r="M27" s="6">
        <v>27</v>
      </c>
      <c r="N27" s="6">
        <v>23</v>
      </c>
      <c r="O27" s="6">
        <v>28</v>
      </c>
      <c r="P27" s="6">
        <v>25</v>
      </c>
      <c r="Q27" s="24">
        <f t="shared" si="2"/>
        <v>288</v>
      </c>
      <c r="S27" s="67"/>
      <c r="T27" s="2"/>
      <c r="U27" s="2"/>
      <c r="V27" s="2"/>
      <c r="W27" s="2"/>
      <c r="X27" s="2"/>
      <c r="Y27" s="2"/>
      <c r="Z27" s="2"/>
      <c r="AA27" s="68"/>
    </row>
    <row r="28" spans="2:27" x14ac:dyDescent="0.25">
      <c r="B28" s="5"/>
      <c r="C28" s="114"/>
      <c r="D28" s="6" t="s">
        <v>24</v>
      </c>
      <c r="E28" s="6">
        <v>0</v>
      </c>
      <c r="F28" s="6">
        <v>0</v>
      </c>
      <c r="G28" s="6">
        <v>3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4">
        <f t="shared" si="2"/>
        <v>3</v>
      </c>
      <c r="S28" s="67"/>
      <c r="T28" s="2"/>
      <c r="U28" s="2"/>
      <c r="V28" s="2"/>
      <c r="W28" s="2"/>
      <c r="X28" s="2"/>
      <c r="Y28" s="2"/>
      <c r="Z28" s="2"/>
      <c r="AA28" s="68"/>
    </row>
    <row r="29" spans="2:27" x14ac:dyDescent="0.25">
      <c r="B29" s="5">
        <f>B26+1</f>
        <v>11</v>
      </c>
      <c r="C29" s="119" t="s">
        <v>25</v>
      </c>
      <c r="D29" s="119"/>
      <c r="E29" s="6">
        <v>9</v>
      </c>
      <c r="F29" s="6">
        <v>2</v>
      </c>
      <c r="G29" s="6">
        <v>2</v>
      </c>
      <c r="H29" s="6">
        <v>6</v>
      </c>
      <c r="I29" s="6">
        <v>5</v>
      </c>
      <c r="J29" s="6">
        <v>4</v>
      </c>
      <c r="K29" s="6">
        <v>4</v>
      </c>
      <c r="L29" s="6">
        <v>3</v>
      </c>
      <c r="M29" s="6">
        <v>1</v>
      </c>
      <c r="N29" s="6">
        <v>5</v>
      </c>
      <c r="O29" s="6">
        <v>7</v>
      </c>
      <c r="P29" s="6">
        <v>5</v>
      </c>
      <c r="Q29" s="24">
        <f t="shared" si="2"/>
        <v>53</v>
      </c>
      <c r="S29" s="67"/>
      <c r="T29" s="2"/>
      <c r="U29" s="2"/>
      <c r="V29" s="2"/>
      <c r="W29" s="2"/>
      <c r="X29" s="2"/>
      <c r="Y29" s="2"/>
      <c r="Z29" s="2"/>
      <c r="AA29" s="68"/>
    </row>
    <row r="30" spans="2:27" x14ac:dyDescent="0.25">
      <c r="B30" s="5">
        <f t="shared" si="4"/>
        <v>12</v>
      </c>
      <c r="C30" s="114" t="s">
        <v>26</v>
      </c>
      <c r="D30" s="6" t="s">
        <v>27</v>
      </c>
      <c r="E30" s="6">
        <v>77</v>
      </c>
      <c r="F30" s="6">
        <v>104</v>
      </c>
      <c r="G30" s="6">
        <v>145</v>
      </c>
      <c r="H30" s="6">
        <v>117</v>
      </c>
      <c r="I30" s="6">
        <v>91</v>
      </c>
      <c r="J30" s="6">
        <v>97</v>
      </c>
      <c r="K30" s="6">
        <v>51</v>
      </c>
      <c r="L30" s="6">
        <v>58</v>
      </c>
      <c r="M30" s="6">
        <v>111</v>
      </c>
      <c r="N30" s="6">
        <v>97</v>
      </c>
      <c r="O30" s="6">
        <v>136</v>
      </c>
      <c r="P30" s="6">
        <v>144</v>
      </c>
      <c r="Q30" s="24">
        <f t="shared" si="2"/>
        <v>1228</v>
      </c>
      <c r="S30" s="67"/>
      <c r="T30" s="2"/>
      <c r="U30" s="2"/>
      <c r="V30" s="2"/>
      <c r="W30" s="2"/>
      <c r="X30" s="2"/>
      <c r="Y30" s="2"/>
      <c r="Z30" s="2"/>
      <c r="AA30" s="68"/>
    </row>
    <row r="31" spans="2:27" x14ac:dyDescent="0.25">
      <c r="B31" s="5"/>
      <c r="C31" s="114"/>
      <c r="D31" s="6" t="s">
        <v>28</v>
      </c>
      <c r="E31" s="6">
        <v>80</v>
      </c>
      <c r="F31" s="6">
        <v>108</v>
      </c>
      <c r="G31" s="6">
        <v>127</v>
      </c>
      <c r="H31" s="6">
        <v>140</v>
      </c>
      <c r="I31" s="6">
        <v>85</v>
      </c>
      <c r="J31" s="6">
        <v>80</v>
      </c>
      <c r="K31" s="6">
        <v>60</v>
      </c>
      <c r="L31" s="6">
        <v>78</v>
      </c>
      <c r="M31" s="6">
        <v>93</v>
      </c>
      <c r="N31" s="6">
        <v>81</v>
      </c>
      <c r="O31" s="6">
        <v>94</v>
      </c>
      <c r="P31" s="6">
        <v>83</v>
      </c>
      <c r="Q31" s="24">
        <f t="shared" si="2"/>
        <v>1109</v>
      </c>
      <c r="S31" s="67"/>
      <c r="T31" s="2"/>
      <c r="U31" s="2"/>
      <c r="V31" s="2"/>
      <c r="W31" s="2"/>
      <c r="X31" s="2"/>
      <c r="Y31" s="2"/>
      <c r="Z31" s="2"/>
      <c r="AA31" s="68"/>
    </row>
    <row r="32" spans="2:27" x14ac:dyDescent="0.25">
      <c r="B32" s="5"/>
      <c r="C32" s="114"/>
      <c r="D32" s="6" t="s">
        <v>29</v>
      </c>
      <c r="E32" s="6">
        <v>8</v>
      </c>
      <c r="F32" s="6">
        <v>18</v>
      </c>
      <c r="G32" s="6">
        <v>19</v>
      </c>
      <c r="H32" s="6">
        <v>10</v>
      </c>
      <c r="I32" s="6">
        <v>2</v>
      </c>
      <c r="J32" s="6">
        <v>18</v>
      </c>
      <c r="K32" s="6">
        <v>2</v>
      </c>
      <c r="L32" s="6">
        <v>7</v>
      </c>
      <c r="M32" s="6">
        <v>21</v>
      </c>
      <c r="N32" s="6">
        <v>15</v>
      </c>
      <c r="O32" s="6">
        <v>26</v>
      </c>
      <c r="P32" s="6">
        <v>26</v>
      </c>
      <c r="Q32" s="24">
        <f t="shared" si="2"/>
        <v>172</v>
      </c>
      <c r="S32" s="67"/>
      <c r="T32" s="2"/>
      <c r="U32" s="2"/>
      <c r="V32" s="2"/>
      <c r="W32" s="2"/>
      <c r="X32" s="2"/>
      <c r="Y32" s="2"/>
      <c r="Z32" s="2"/>
      <c r="AA32" s="68"/>
    </row>
    <row r="33" spans="2:27" x14ac:dyDescent="0.25">
      <c r="B33" s="5">
        <f>B30+1</f>
        <v>13</v>
      </c>
      <c r="C33" s="6" t="s">
        <v>31</v>
      </c>
      <c r="D33" s="6"/>
      <c r="E33" s="6">
        <v>351</v>
      </c>
      <c r="F33" s="6">
        <v>324</v>
      </c>
      <c r="G33" s="6">
        <v>367</v>
      </c>
      <c r="H33" s="6">
        <v>370</v>
      </c>
      <c r="I33" s="6">
        <v>344</v>
      </c>
      <c r="J33" s="6">
        <v>344</v>
      </c>
      <c r="K33" s="6">
        <v>331</v>
      </c>
      <c r="L33" s="6">
        <v>303</v>
      </c>
      <c r="M33" s="6">
        <v>298</v>
      </c>
      <c r="N33" s="6">
        <v>291</v>
      </c>
      <c r="O33" s="6">
        <v>315</v>
      </c>
      <c r="P33" s="6">
        <v>368</v>
      </c>
      <c r="Q33" s="24">
        <f t="shared" si="2"/>
        <v>4006</v>
      </c>
      <c r="S33" s="67"/>
      <c r="T33" s="2"/>
      <c r="U33" s="2"/>
      <c r="V33" s="2"/>
      <c r="W33" s="2"/>
      <c r="X33" s="2"/>
      <c r="Y33" s="2"/>
      <c r="Z33" s="2"/>
      <c r="AA33" s="68"/>
    </row>
    <row r="34" spans="2:27" x14ac:dyDescent="0.25">
      <c r="B34" s="5">
        <f t="shared" ref="B34:B42" si="6">B31+1</f>
        <v>1</v>
      </c>
      <c r="C34" s="6" t="s">
        <v>32</v>
      </c>
      <c r="D34" s="6"/>
      <c r="E34" s="6">
        <v>487</v>
      </c>
      <c r="F34" s="6">
        <v>462</v>
      </c>
      <c r="G34" s="6">
        <v>571</v>
      </c>
      <c r="H34" s="6">
        <v>588</v>
      </c>
      <c r="I34" s="6">
        <v>512</v>
      </c>
      <c r="J34" s="6">
        <v>802</v>
      </c>
      <c r="K34" s="6">
        <v>840</v>
      </c>
      <c r="L34" s="6">
        <v>389</v>
      </c>
      <c r="M34" s="6">
        <v>511</v>
      </c>
      <c r="N34" s="6">
        <v>588</v>
      </c>
      <c r="O34" s="6">
        <v>678</v>
      </c>
      <c r="P34" s="6">
        <v>893</v>
      </c>
      <c r="Q34" s="24">
        <f t="shared" si="2"/>
        <v>7321</v>
      </c>
      <c r="S34" s="67"/>
      <c r="T34" s="2"/>
      <c r="U34" s="121" t="s">
        <v>54</v>
      </c>
      <c r="V34" s="121"/>
      <c r="W34" s="121"/>
      <c r="X34" s="121"/>
      <c r="Y34" s="121"/>
      <c r="Z34" s="2"/>
      <c r="AA34" s="68"/>
    </row>
    <row r="35" spans="2:27" x14ac:dyDescent="0.25">
      <c r="B35" s="5">
        <f t="shared" si="6"/>
        <v>1</v>
      </c>
      <c r="C35" s="6" t="s">
        <v>33</v>
      </c>
      <c r="D35" s="6"/>
      <c r="E35" s="6">
        <v>8351</v>
      </c>
      <c r="F35" s="6">
        <v>9176</v>
      </c>
      <c r="G35" s="6">
        <v>10156</v>
      </c>
      <c r="H35" s="6">
        <v>10518</v>
      </c>
      <c r="I35" s="6">
        <v>8567</v>
      </c>
      <c r="J35" s="6">
        <v>11919</v>
      </c>
      <c r="K35" s="6">
        <v>11598</v>
      </c>
      <c r="L35" s="6">
        <v>6429</v>
      </c>
      <c r="M35" s="6">
        <v>7822</v>
      </c>
      <c r="N35" s="6">
        <v>8879</v>
      </c>
      <c r="O35" s="6">
        <v>9837</v>
      </c>
      <c r="P35" s="6">
        <v>10290</v>
      </c>
      <c r="Q35" s="24">
        <f t="shared" si="2"/>
        <v>113542</v>
      </c>
      <c r="S35" s="67"/>
      <c r="T35" s="2"/>
      <c r="U35" s="2"/>
      <c r="V35" s="2"/>
      <c r="W35" s="2"/>
      <c r="X35" s="2"/>
      <c r="Y35" s="2"/>
      <c r="Z35" s="2"/>
      <c r="AA35" s="68"/>
    </row>
    <row r="36" spans="2:27" x14ac:dyDescent="0.25">
      <c r="B36" s="5">
        <f t="shared" si="6"/>
        <v>14</v>
      </c>
      <c r="C36" s="6" t="s">
        <v>34</v>
      </c>
      <c r="D36" s="6"/>
      <c r="E36" s="6">
        <v>702</v>
      </c>
      <c r="F36" s="6">
        <v>698</v>
      </c>
      <c r="G36" s="6">
        <v>849</v>
      </c>
      <c r="H36" s="6">
        <v>977</v>
      </c>
      <c r="I36" s="6">
        <v>906</v>
      </c>
      <c r="J36" s="6">
        <v>1105</v>
      </c>
      <c r="K36" s="6">
        <v>860</v>
      </c>
      <c r="L36" s="6">
        <v>547</v>
      </c>
      <c r="M36" s="6">
        <v>620</v>
      </c>
      <c r="N36" s="6">
        <v>801</v>
      </c>
      <c r="O36" s="6">
        <v>897</v>
      </c>
      <c r="P36" s="6">
        <v>1099</v>
      </c>
      <c r="Q36" s="24">
        <f t="shared" si="2"/>
        <v>10061</v>
      </c>
      <c r="S36" s="67"/>
      <c r="T36" s="2"/>
      <c r="U36" s="2"/>
      <c r="V36" s="2"/>
      <c r="W36" s="2"/>
      <c r="X36" s="2"/>
      <c r="Y36" s="2"/>
      <c r="Z36" s="2"/>
      <c r="AA36" s="68"/>
    </row>
    <row r="37" spans="2:27" x14ac:dyDescent="0.25">
      <c r="B37" s="5">
        <f t="shared" si="6"/>
        <v>2</v>
      </c>
      <c r="C37" s="6" t="s">
        <v>35</v>
      </c>
      <c r="D37" s="6"/>
      <c r="E37" s="6">
        <v>28.73</v>
      </c>
      <c r="F37" s="6">
        <v>41.5</v>
      </c>
      <c r="G37" s="6">
        <v>41.04</v>
      </c>
      <c r="H37" s="6">
        <v>46.53</v>
      </c>
      <c r="I37" s="6">
        <v>35</v>
      </c>
      <c r="J37" s="6">
        <v>41.76</v>
      </c>
      <c r="K37" s="6">
        <v>24.47</v>
      </c>
      <c r="L37" s="6">
        <v>22.51</v>
      </c>
      <c r="M37" s="6">
        <v>33.729999999999997</v>
      </c>
      <c r="N37" s="6">
        <v>40.97</v>
      </c>
      <c r="O37" s="6">
        <v>42.28</v>
      </c>
      <c r="P37" s="6">
        <v>57.59</v>
      </c>
      <c r="Q37" s="60">
        <v>38.880000000000003</v>
      </c>
      <c r="S37" s="67"/>
      <c r="T37" s="2"/>
      <c r="U37" s="2"/>
      <c r="V37" s="2"/>
      <c r="W37" s="2"/>
      <c r="X37" s="2"/>
      <c r="Y37" s="2"/>
      <c r="Z37" s="2"/>
      <c r="AA37" s="68"/>
    </row>
    <row r="38" spans="2:27" x14ac:dyDescent="0.25">
      <c r="B38" s="5">
        <f t="shared" si="6"/>
        <v>2</v>
      </c>
      <c r="C38" s="6" t="s">
        <v>36</v>
      </c>
      <c r="D38" s="6"/>
      <c r="E38" s="6">
        <v>3.55</v>
      </c>
      <c r="F38" s="6">
        <v>3.69</v>
      </c>
      <c r="G38" s="6">
        <v>3.82</v>
      </c>
      <c r="H38" s="6">
        <v>3.9</v>
      </c>
      <c r="I38" s="6">
        <v>3.58</v>
      </c>
      <c r="J38" s="6">
        <v>3.81</v>
      </c>
      <c r="K38" s="6">
        <v>3.46</v>
      </c>
      <c r="L38" s="6">
        <v>3.66</v>
      </c>
      <c r="M38" s="6">
        <v>3.86</v>
      </c>
      <c r="N38" s="6">
        <v>3.99</v>
      </c>
      <c r="O38" s="6">
        <v>4.08</v>
      </c>
      <c r="P38" s="6">
        <v>4.38</v>
      </c>
      <c r="Q38" s="60">
        <v>3.87</v>
      </c>
      <c r="S38" s="67"/>
      <c r="T38" s="2"/>
      <c r="U38" s="2"/>
      <c r="V38" s="2"/>
      <c r="W38" s="2"/>
      <c r="X38" s="2"/>
      <c r="Y38" s="2"/>
      <c r="Z38" s="2"/>
      <c r="AA38" s="68"/>
    </row>
    <row r="39" spans="2:27" x14ac:dyDescent="0.25">
      <c r="B39" s="5">
        <f t="shared" si="6"/>
        <v>15</v>
      </c>
      <c r="C39" s="6" t="s">
        <v>37</v>
      </c>
      <c r="D39" s="6"/>
      <c r="E39" s="6">
        <v>7.8</v>
      </c>
      <c r="F39" s="6">
        <v>4.6100000000000003</v>
      </c>
      <c r="G39" s="6">
        <v>4.82</v>
      </c>
      <c r="H39" s="6">
        <v>3.6</v>
      </c>
      <c r="I39" s="6">
        <v>5.67</v>
      </c>
      <c r="J39" s="6">
        <v>4.38</v>
      </c>
      <c r="K39" s="6">
        <v>7.8</v>
      </c>
      <c r="L39" s="6">
        <v>9.8000000000000007</v>
      </c>
      <c r="M39" s="6">
        <v>6.18</v>
      </c>
      <c r="N39" s="6">
        <v>4.57</v>
      </c>
      <c r="O39" s="6">
        <v>4.7699999999999996</v>
      </c>
      <c r="P39" s="6">
        <v>2.73</v>
      </c>
      <c r="Q39" s="60">
        <v>5.08</v>
      </c>
      <c r="S39" s="67"/>
      <c r="T39" s="2"/>
      <c r="U39" s="2"/>
      <c r="V39" s="2"/>
      <c r="W39" s="2"/>
      <c r="X39" s="2"/>
      <c r="Y39" s="2"/>
      <c r="Z39" s="2"/>
      <c r="AA39" s="68"/>
    </row>
    <row r="40" spans="2:27" x14ac:dyDescent="0.25">
      <c r="B40" s="5">
        <f t="shared" si="6"/>
        <v>3</v>
      </c>
      <c r="C40" s="6" t="s">
        <v>38</v>
      </c>
      <c r="D40" s="6"/>
      <c r="E40" s="6">
        <v>2.83</v>
      </c>
      <c r="F40" s="6">
        <v>3.56</v>
      </c>
      <c r="G40" s="6">
        <v>3.79</v>
      </c>
      <c r="H40" s="6">
        <v>4.45</v>
      </c>
      <c r="I40" s="6">
        <v>3.55</v>
      </c>
      <c r="J40" s="6">
        <v>3.58</v>
      </c>
      <c r="K40" s="6">
        <v>2.54</v>
      </c>
      <c r="L40" s="6">
        <v>2.4500000000000002</v>
      </c>
      <c r="M40" s="6">
        <v>3.17</v>
      </c>
      <c r="N40" s="6">
        <v>4</v>
      </c>
      <c r="O40" s="6">
        <v>3.63</v>
      </c>
      <c r="P40" s="6">
        <v>4.82</v>
      </c>
      <c r="Q40" s="60">
        <v>42.38</v>
      </c>
      <c r="S40" s="67"/>
      <c r="T40" s="2"/>
      <c r="U40" s="2"/>
      <c r="V40" s="2"/>
      <c r="W40" s="2"/>
      <c r="X40" s="2"/>
      <c r="Y40" s="2"/>
      <c r="Z40" s="2"/>
      <c r="AA40" s="68"/>
    </row>
    <row r="41" spans="2:27" x14ac:dyDescent="0.25">
      <c r="B41" s="5">
        <f t="shared" si="6"/>
        <v>3</v>
      </c>
      <c r="C41" s="6" t="s">
        <v>39</v>
      </c>
      <c r="D41" s="6"/>
      <c r="E41" s="6">
        <v>54.05</v>
      </c>
      <c r="F41" s="6">
        <v>54.57</v>
      </c>
      <c r="G41" s="6">
        <v>46.42</v>
      </c>
      <c r="H41" s="6">
        <v>47.9</v>
      </c>
      <c r="I41" s="6">
        <v>44.8</v>
      </c>
      <c r="J41" s="6">
        <v>95.3</v>
      </c>
      <c r="K41" s="6">
        <v>190.97</v>
      </c>
      <c r="L41" s="6">
        <v>55.77</v>
      </c>
      <c r="M41" s="6">
        <v>37.1</v>
      </c>
      <c r="N41" s="6">
        <v>47.36</v>
      </c>
      <c r="O41" s="6">
        <v>43.18</v>
      </c>
      <c r="P41" s="6">
        <v>44.76</v>
      </c>
      <c r="Q41" s="60">
        <v>64.58</v>
      </c>
      <c r="S41" s="67"/>
      <c r="T41" s="2"/>
      <c r="U41" s="2"/>
      <c r="V41" s="2"/>
      <c r="W41" s="2"/>
      <c r="X41" s="2"/>
      <c r="Y41" s="2"/>
      <c r="Z41" s="2"/>
      <c r="AA41" s="68"/>
    </row>
    <row r="42" spans="2:27" ht="15.75" thickBot="1" x14ac:dyDescent="0.3">
      <c r="B42" s="14">
        <f t="shared" si="6"/>
        <v>16</v>
      </c>
      <c r="C42" s="6" t="s">
        <v>40</v>
      </c>
      <c r="D42" s="6"/>
      <c r="E42" s="6">
        <v>16.22</v>
      </c>
      <c r="F42" s="6">
        <v>32.1</v>
      </c>
      <c r="G42" s="6">
        <v>19.89</v>
      </c>
      <c r="H42" s="6">
        <v>26.35</v>
      </c>
      <c r="I42" s="6">
        <v>20.23</v>
      </c>
      <c r="J42" s="6">
        <v>48.3</v>
      </c>
      <c r="K42" s="6">
        <v>109.68</v>
      </c>
      <c r="L42" s="6">
        <v>28.85</v>
      </c>
      <c r="M42" s="6">
        <v>11.8</v>
      </c>
      <c r="N42" s="6">
        <v>24.36</v>
      </c>
      <c r="O42" s="6">
        <v>13.5</v>
      </c>
      <c r="P42" s="6">
        <v>20.74</v>
      </c>
      <c r="Q42" s="60">
        <v>31.82</v>
      </c>
      <c r="S42" s="71"/>
      <c r="T42" s="72"/>
      <c r="U42" s="72"/>
      <c r="V42" s="72"/>
      <c r="W42" s="72"/>
      <c r="X42" s="72"/>
      <c r="Y42" s="72"/>
      <c r="Z42" s="72"/>
      <c r="AA42" s="73"/>
    </row>
    <row r="44" spans="2:27" x14ac:dyDescent="0.25">
      <c r="E44" s="1">
        <v>214</v>
      </c>
      <c r="F44" s="1">
        <v>214</v>
      </c>
      <c r="G44" s="1">
        <v>216</v>
      </c>
      <c r="H44" s="1">
        <v>216</v>
      </c>
      <c r="I44" s="1">
        <v>193</v>
      </c>
      <c r="J44" s="1">
        <v>235</v>
      </c>
      <c r="K44" s="1">
        <v>205</v>
      </c>
      <c r="L44" s="1">
        <v>204</v>
      </c>
      <c r="M44" s="1">
        <v>193</v>
      </c>
      <c r="N44" s="1">
        <v>193</v>
      </c>
      <c r="O44" s="1">
        <v>205</v>
      </c>
      <c r="P44" s="1">
        <v>203</v>
      </c>
    </row>
    <row r="45" spans="2:27" x14ac:dyDescent="0.25">
      <c r="E45" s="1">
        <v>175</v>
      </c>
      <c r="F45" s="1">
        <v>126</v>
      </c>
      <c r="G45" s="1">
        <v>177</v>
      </c>
      <c r="H45" s="1">
        <v>154</v>
      </c>
      <c r="I45" s="1">
        <v>154</v>
      </c>
      <c r="J45" s="1">
        <v>196</v>
      </c>
      <c r="K45" s="1">
        <v>166</v>
      </c>
      <c r="L45" s="1">
        <v>152</v>
      </c>
      <c r="M45" s="1">
        <v>154</v>
      </c>
      <c r="N45" s="1">
        <v>154</v>
      </c>
      <c r="O45" s="1">
        <v>164</v>
      </c>
      <c r="P45" s="1">
        <v>164</v>
      </c>
    </row>
    <row r="47" spans="2:27" ht="15.75" x14ac:dyDescent="0.25">
      <c r="N47"/>
      <c r="O47" s="108" t="s">
        <v>66</v>
      </c>
      <c r="P47"/>
    </row>
    <row r="48" spans="2:27" ht="15.75" x14ac:dyDescent="0.25">
      <c r="N48"/>
      <c r="O48" s="109"/>
      <c r="P48"/>
    </row>
    <row r="49" spans="14:16" ht="15.75" x14ac:dyDescent="0.25">
      <c r="N49"/>
      <c r="O49" s="109"/>
      <c r="P49"/>
    </row>
    <row r="50" spans="14:16" ht="15.75" x14ac:dyDescent="0.25">
      <c r="N50"/>
      <c r="O50" s="110"/>
      <c r="P50"/>
    </row>
    <row r="51" spans="14:16" ht="15.75" x14ac:dyDescent="0.25">
      <c r="N51" s="111"/>
      <c r="O51" s="112" t="s">
        <v>67</v>
      </c>
      <c r="P51" s="111"/>
    </row>
    <row r="52" spans="14:16" ht="15.75" x14ac:dyDescent="0.25">
      <c r="N52"/>
      <c r="O52" s="108" t="s">
        <v>68</v>
      </c>
      <c r="P52"/>
    </row>
    <row r="53" spans="14:16" ht="15.75" x14ac:dyDescent="0.25">
      <c r="N53"/>
      <c r="O53" s="108" t="s">
        <v>69</v>
      </c>
      <c r="P53"/>
    </row>
  </sheetData>
  <sheetProtection password="CC6B" sheet="1" objects="1" scenarios="1"/>
  <mergeCells count="14">
    <mergeCell ref="U16:Y16"/>
    <mergeCell ref="U34:Y34"/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rintOptions horizontalCentered="1" verticalCentered="1"/>
  <pageMargins left="0" right="0" top="0" bottom="0" header="0.31496062992125984" footer="0.31496062992125984"/>
  <pageSetup paperSize="14" scale="7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opLeftCell="B1" zoomScale="80" zoomScaleNormal="80" workbookViewId="0">
      <pane xSplit="3" ySplit="3" topLeftCell="E16" activePane="bottomRight" state="frozen"/>
      <selection activeCell="T43" sqref="T43"/>
      <selection pane="topRight" activeCell="T43" sqref="T43"/>
      <selection pane="bottomLeft" activeCell="T43" sqref="T43"/>
      <selection pane="bottomRight" activeCell="Q36" sqref="Q36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bestFit="1" customWidth="1"/>
    <col min="6" max="6" width="11" style="1" customWidth="1"/>
    <col min="7" max="11" width="9.28515625" style="1" bestFit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12.7109375" style="16" bestFit="1" customWidth="1"/>
    <col min="18" max="16384" width="9.140625" style="1"/>
  </cols>
  <sheetData>
    <row r="1" spans="1:26" ht="23.25" x14ac:dyDescent="0.35">
      <c r="B1" s="115" t="s">
        <v>45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S1" s="1">
        <v>59.682000000000002</v>
      </c>
    </row>
    <row r="2" spans="1:26" s="2" customFormat="1" ht="15.75" thickBot="1" x14ac:dyDescent="0.3">
      <c r="A2" s="2" t="s">
        <v>4</v>
      </c>
      <c r="B2" s="3">
        <v>44562</v>
      </c>
      <c r="Q2" s="22"/>
    </row>
    <row r="3" spans="1:26" s="11" customFormat="1" ht="41.25" customHeight="1" x14ac:dyDescent="0.25">
      <c r="B3" s="12" t="s">
        <v>0</v>
      </c>
      <c r="C3" s="116" t="s">
        <v>1</v>
      </c>
      <c r="D3" s="116"/>
      <c r="E3" s="13">
        <f>B2</f>
        <v>44562</v>
      </c>
      <c r="F3" s="13">
        <f>E3+31</f>
        <v>44593</v>
      </c>
      <c r="G3" s="13">
        <f t="shared" ref="G3:P3" si="0">F3+31</f>
        <v>44624</v>
      </c>
      <c r="H3" s="13">
        <f t="shared" si="0"/>
        <v>44655</v>
      </c>
      <c r="I3" s="13">
        <f t="shared" si="0"/>
        <v>44686</v>
      </c>
      <c r="J3" s="13">
        <f t="shared" si="0"/>
        <v>44717</v>
      </c>
      <c r="K3" s="13">
        <f t="shared" si="0"/>
        <v>44748</v>
      </c>
      <c r="L3" s="13">
        <f t="shared" si="0"/>
        <v>44779</v>
      </c>
      <c r="M3" s="13">
        <f t="shared" si="0"/>
        <v>44810</v>
      </c>
      <c r="N3" s="13">
        <f t="shared" si="0"/>
        <v>44841</v>
      </c>
      <c r="O3" s="13">
        <f t="shared" si="0"/>
        <v>44872</v>
      </c>
      <c r="P3" s="13">
        <f t="shared" si="0"/>
        <v>44903</v>
      </c>
      <c r="Q3" s="23" t="s">
        <v>2</v>
      </c>
      <c r="S3" s="74"/>
      <c r="T3" s="75"/>
      <c r="U3" s="75"/>
      <c r="V3" s="75"/>
      <c r="W3" s="75"/>
      <c r="X3" s="75"/>
      <c r="Y3" s="75"/>
      <c r="Z3" s="76"/>
    </row>
    <row r="4" spans="1:26" x14ac:dyDescent="0.25">
      <c r="B4" s="117">
        <v>1</v>
      </c>
      <c r="C4" s="117" t="s">
        <v>5</v>
      </c>
      <c r="D4" s="6" t="s">
        <v>6</v>
      </c>
      <c r="E4" s="6">
        <v>526</v>
      </c>
      <c r="F4" s="6">
        <v>417</v>
      </c>
      <c r="G4" s="6">
        <v>545</v>
      </c>
      <c r="H4" s="6">
        <v>630</v>
      </c>
      <c r="I4" s="6">
        <v>987</v>
      </c>
      <c r="J4" s="6">
        <v>870</v>
      </c>
      <c r="K4" s="6">
        <v>637</v>
      </c>
      <c r="L4" s="6">
        <v>771</v>
      </c>
      <c r="M4" s="6">
        <v>999</v>
      </c>
      <c r="N4" s="6">
        <v>898</v>
      </c>
      <c r="O4" s="6">
        <v>824</v>
      </c>
      <c r="P4" s="6">
        <v>766</v>
      </c>
      <c r="Q4" s="24">
        <f t="shared" ref="Q4:Q9" si="1">SUM(E4:P4)</f>
        <v>8870</v>
      </c>
      <c r="S4" s="67"/>
      <c r="T4" s="2"/>
      <c r="U4" s="2"/>
      <c r="V4" s="2"/>
      <c r="W4" s="2"/>
      <c r="X4" s="2"/>
      <c r="Y4" s="2"/>
      <c r="Z4" s="68"/>
    </row>
    <row r="5" spans="1:26" x14ac:dyDescent="0.25">
      <c r="B5" s="117"/>
      <c r="C5" s="117"/>
      <c r="D5" s="6" t="s">
        <v>7</v>
      </c>
      <c r="E5" s="6">
        <v>2006</v>
      </c>
      <c r="F5" s="6">
        <v>1772</v>
      </c>
      <c r="G5" s="6">
        <v>2211</v>
      </c>
      <c r="H5" s="6">
        <v>2011</v>
      </c>
      <c r="I5" s="6">
        <v>1836</v>
      </c>
      <c r="J5" s="6">
        <v>2248</v>
      </c>
      <c r="K5" s="6">
        <v>2066</v>
      </c>
      <c r="L5" s="6">
        <v>2514</v>
      </c>
      <c r="M5" s="6">
        <v>2584</v>
      </c>
      <c r="N5" s="6">
        <v>2519</v>
      </c>
      <c r="O5" s="6">
        <v>2713</v>
      </c>
      <c r="P5" s="6">
        <v>2652</v>
      </c>
      <c r="Q5" s="24">
        <f t="shared" si="1"/>
        <v>27132</v>
      </c>
      <c r="S5" s="67"/>
      <c r="T5" s="2"/>
      <c r="U5" s="2"/>
      <c r="V5" s="2"/>
      <c r="W5" s="2"/>
      <c r="X5" s="2"/>
      <c r="Y5" s="2"/>
      <c r="Z5" s="68"/>
    </row>
    <row r="6" spans="1:26" x14ac:dyDescent="0.25">
      <c r="B6" s="117"/>
      <c r="C6" s="117"/>
      <c r="D6" s="6" t="s">
        <v>8</v>
      </c>
      <c r="E6" s="6">
        <v>1571</v>
      </c>
      <c r="F6" s="6">
        <v>1334</v>
      </c>
      <c r="G6" s="6">
        <v>1757</v>
      </c>
      <c r="H6" s="6">
        <v>1591</v>
      </c>
      <c r="I6" s="6">
        <v>1490</v>
      </c>
      <c r="J6" s="6">
        <v>1963</v>
      </c>
      <c r="K6" s="6">
        <v>1939</v>
      </c>
      <c r="L6" s="6">
        <v>2318</v>
      </c>
      <c r="M6" s="6">
        <v>2387</v>
      </c>
      <c r="N6" s="6">
        <v>2407</v>
      </c>
      <c r="O6" s="6">
        <v>2422</v>
      </c>
      <c r="P6" s="6">
        <v>2482</v>
      </c>
      <c r="Q6" s="24">
        <f t="shared" si="1"/>
        <v>23661</v>
      </c>
      <c r="S6" s="67"/>
      <c r="T6" s="2"/>
      <c r="U6" s="2"/>
      <c r="V6" s="2"/>
      <c r="W6" s="2"/>
      <c r="X6" s="2"/>
      <c r="Y6" s="2"/>
      <c r="Z6" s="68"/>
    </row>
    <row r="7" spans="1:26" x14ac:dyDescent="0.25">
      <c r="B7" s="117"/>
      <c r="C7" s="117"/>
      <c r="D7" s="6" t="s">
        <v>15</v>
      </c>
      <c r="E7" s="6">
        <v>0</v>
      </c>
      <c r="F7" s="6">
        <v>3</v>
      </c>
      <c r="G7" s="6">
        <v>3</v>
      </c>
      <c r="H7" s="6">
        <v>0</v>
      </c>
      <c r="I7" s="6">
        <v>0</v>
      </c>
      <c r="J7" s="6">
        <v>9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24">
        <f t="shared" si="1"/>
        <v>15</v>
      </c>
      <c r="S7" s="67"/>
      <c r="T7" s="2"/>
      <c r="U7" s="2"/>
      <c r="V7" s="2"/>
      <c r="W7" s="2"/>
      <c r="X7" s="2"/>
      <c r="Y7" s="2"/>
      <c r="Z7" s="68"/>
    </row>
    <row r="8" spans="1:26" x14ac:dyDescent="0.25">
      <c r="B8" s="117"/>
      <c r="C8" s="117"/>
      <c r="D8" s="6" t="s">
        <v>9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24">
        <f t="shared" si="1"/>
        <v>0</v>
      </c>
      <c r="S8" s="67"/>
      <c r="T8" s="2"/>
      <c r="U8" s="2"/>
      <c r="V8" s="2"/>
      <c r="W8" s="2"/>
      <c r="X8" s="2"/>
      <c r="Y8" s="2"/>
      <c r="Z8" s="68"/>
    </row>
    <row r="9" spans="1:26" ht="15.75" thickBot="1" x14ac:dyDescent="0.3">
      <c r="B9" s="117"/>
      <c r="C9" s="117"/>
      <c r="D9" s="15" t="s">
        <v>10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3</v>
      </c>
      <c r="P9" s="15">
        <v>1</v>
      </c>
      <c r="Q9" s="25">
        <f t="shared" si="1"/>
        <v>4</v>
      </c>
      <c r="S9" s="67"/>
      <c r="T9" s="2"/>
      <c r="U9" s="2"/>
      <c r="V9" s="2"/>
      <c r="W9" s="2"/>
      <c r="X9" s="2"/>
      <c r="Y9" s="2"/>
      <c r="Z9" s="68"/>
    </row>
    <row r="10" spans="1:26" s="16" customFormat="1" thickBot="1" x14ac:dyDescent="0.25">
      <c r="B10" s="117"/>
      <c r="C10" s="122"/>
      <c r="D10" s="17" t="s">
        <v>2</v>
      </c>
      <c r="E10" s="18">
        <f>SUM(E4:E9)</f>
        <v>4103</v>
      </c>
      <c r="F10" s="18">
        <f t="shared" ref="F10:P10" si="2">SUM(F4:F9)</f>
        <v>3526</v>
      </c>
      <c r="G10" s="18">
        <f t="shared" si="2"/>
        <v>4516</v>
      </c>
      <c r="H10" s="18">
        <f t="shared" si="2"/>
        <v>4232</v>
      </c>
      <c r="I10" s="18">
        <f t="shared" si="2"/>
        <v>4313</v>
      </c>
      <c r="J10" s="18">
        <f t="shared" si="2"/>
        <v>5090</v>
      </c>
      <c r="K10" s="18">
        <f t="shared" si="2"/>
        <v>4642</v>
      </c>
      <c r="L10" s="18">
        <f t="shared" si="2"/>
        <v>5603</v>
      </c>
      <c r="M10" s="18">
        <f t="shared" si="2"/>
        <v>5970</v>
      </c>
      <c r="N10" s="18">
        <f t="shared" si="2"/>
        <v>5824</v>
      </c>
      <c r="O10" s="18">
        <f t="shared" si="2"/>
        <v>5962</v>
      </c>
      <c r="P10" s="18">
        <f t="shared" si="2"/>
        <v>5901</v>
      </c>
      <c r="Q10" s="19">
        <f>SUM(E10:P10)</f>
        <v>59682</v>
      </c>
      <c r="S10" s="69"/>
      <c r="T10" s="22"/>
      <c r="U10" s="22"/>
      <c r="V10" s="22"/>
      <c r="W10" s="22"/>
      <c r="X10" s="22"/>
      <c r="Y10" s="22"/>
      <c r="Z10" s="70"/>
    </row>
    <row r="11" spans="1:26" x14ac:dyDescent="0.25">
      <c r="B11" s="5">
        <f>B4+1</f>
        <v>2</v>
      </c>
      <c r="C11" s="118" t="s">
        <v>12</v>
      </c>
      <c r="D11" s="123"/>
      <c r="E11" s="10">
        <v>164</v>
      </c>
      <c r="F11" s="10">
        <v>160</v>
      </c>
      <c r="G11" s="10">
        <v>174</v>
      </c>
      <c r="H11" s="10">
        <v>169</v>
      </c>
      <c r="I11" s="10">
        <v>196</v>
      </c>
      <c r="J11" s="10">
        <v>204</v>
      </c>
      <c r="K11" s="10">
        <v>189</v>
      </c>
      <c r="L11" s="10">
        <v>216</v>
      </c>
      <c r="M11" s="10">
        <v>230</v>
      </c>
      <c r="N11" s="10">
        <v>233</v>
      </c>
      <c r="O11" s="10">
        <v>229</v>
      </c>
      <c r="P11" s="10">
        <v>219</v>
      </c>
      <c r="Q11" s="26">
        <v>200</v>
      </c>
      <c r="S11" s="67"/>
      <c r="T11" s="2"/>
      <c r="U11" s="2"/>
      <c r="V11" s="2"/>
      <c r="W11" s="2"/>
      <c r="X11" s="2"/>
      <c r="Y11" s="2"/>
      <c r="Z11" s="68"/>
    </row>
    <row r="12" spans="1:26" x14ac:dyDescent="0.25">
      <c r="B12" s="5">
        <f>B11+1</f>
        <v>3</v>
      </c>
      <c r="C12" s="118" t="s">
        <v>11</v>
      </c>
      <c r="D12" s="118"/>
      <c r="E12" s="6">
        <v>765</v>
      </c>
      <c r="F12" s="6">
        <v>684</v>
      </c>
      <c r="G12" s="6">
        <v>711</v>
      </c>
      <c r="H12" s="6">
        <v>700</v>
      </c>
      <c r="I12" s="6">
        <v>809</v>
      </c>
      <c r="J12" s="6">
        <v>935</v>
      </c>
      <c r="K12" s="6">
        <v>973</v>
      </c>
      <c r="L12" s="6">
        <v>1056</v>
      </c>
      <c r="M12" s="6">
        <v>1172</v>
      </c>
      <c r="N12" s="6">
        <v>1146</v>
      </c>
      <c r="O12" s="6">
        <v>1017</v>
      </c>
      <c r="P12" s="6">
        <v>986</v>
      </c>
      <c r="Q12" s="24">
        <f t="shared" ref="Q12:Q20" si="3">SUM(E12:P12)</f>
        <v>10954</v>
      </c>
      <c r="S12" s="67"/>
      <c r="T12" s="2"/>
      <c r="U12" s="2"/>
      <c r="V12" s="2"/>
      <c r="W12" s="2"/>
      <c r="X12" s="2"/>
      <c r="Y12" s="2"/>
      <c r="Z12" s="68"/>
    </row>
    <row r="13" spans="1:26" x14ac:dyDescent="0.25">
      <c r="B13" s="5">
        <f t="shared" ref="B13:B30" si="4">B12+1</f>
        <v>4</v>
      </c>
      <c r="C13" s="118" t="s">
        <v>13</v>
      </c>
      <c r="D13" s="118"/>
      <c r="E13" s="6">
        <v>718</v>
      </c>
      <c r="F13" s="6">
        <v>695</v>
      </c>
      <c r="G13" s="6">
        <v>678</v>
      </c>
      <c r="H13" s="6">
        <v>726</v>
      </c>
      <c r="I13" s="6">
        <v>715</v>
      </c>
      <c r="J13" s="6">
        <v>868</v>
      </c>
      <c r="K13" s="6">
        <v>895</v>
      </c>
      <c r="L13" s="6">
        <v>997</v>
      </c>
      <c r="M13" s="6">
        <v>1109</v>
      </c>
      <c r="N13" s="6">
        <v>1105</v>
      </c>
      <c r="O13" s="6">
        <v>1027</v>
      </c>
      <c r="P13" s="6">
        <v>994</v>
      </c>
      <c r="Q13" s="24">
        <f t="shared" si="3"/>
        <v>10527</v>
      </c>
      <c r="S13" s="67"/>
      <c r="T13" s="2"/>
      <c r="U13" s="2"/>
      <c r="V13" s="2"/>
      <c r="W13" s="2"/>
      <c r="X13" s="2"/>
      <c r="Y13" s="2"/>
      <c r="Z13" s="68"/>
    </row>
    <row r="14" spans="1:26" x14ac:dyDescent="0.25">
      <c r="B14" s="5">
        <f t="shared" si="4"/>
        <v>5</v>
      </c>
      <c r="C14" s="117" t="s">
        <v>14</v>
      </c>
      <c r="D14" s="6" t="s">
        <v>6</v>
      </c>
      <c r="E14" s="6">
        <v>153</v>
      </c>
      <c r="F14" s="6">
        <v>105</v>
      </c>
      <c r="G14" s="6">
        <v>136</v>
      </c>
      <c r="H14" s="6">
        <v>149</v>
      </c>
      <c r="I14" s="6">
        <v>173</v>
      </c>
      <c r="J14" s="6">
        <v>215</v>
      </c>
      <c r="K14" s="6">
        <v>227</v>
      </c>
      <c r="L14" s="6">
        <v>251</v>
      </c>
      <c r="M14" s="6">
        <v>275</v>
      </c>
      <c r="N14" s="6">
        <v>251</v>
      </c>
      <c r="O14" s="6">
        <v>215</v>
      </c>
      <c r="P14" s="6">
        <v>251</v>
      </c>
      <c r="Q14" s="24">
        <f t="shared" si="3"/>
        <v>2401</v>
      </c>
      <c r="S14" s="67"/>
      <c r="T14" s="2"/>
      <c r="U14" s="2"/>
      <c r="V14" s="2"/>
      <c r="W14" s="2"/>
      <c r="X14" s="2"/>
      <c r="Y14" s="2"/>
      <c r="Z14" s="68"/>
    </row>
    <row r="15" spans="1:26" x14ac:dyDescent="0.25">
      <c r="B15" s="5"/>
      <c r="C15" s="117"/>
      <c r="D15" s="6" t="s">
        <v>7</v>
      </c>
      <c r="E15" s="6">
        <v>419</v>
      </c>
      <c r="F15" s="6">
        <v>320</v>
      </c>
      <c r="G15" s="6">
        <v>363</v>
      </c>
      <c r="H15" s="6">
        <v>350</v>
      </c>
      <c r="I15" s="6">
        <v>394</v>
      </c>
      <c r="J15" s="6">
        <v>459</v>
      </c>
      <c r="K15" s="6">
        <v>466</v>
      </c>
      <c r="L15" s="6">
        <v>458</v>
      </c>
      <c r="M15" s="6">
        <v>481</v>
      </c>
      <c r="N15" s="6">
        <v>467</v>
      </c>
      <c r="O15" s="6">
        <v>450</v>
      </c>
      <c r="P15" s="6">
        <v>420</v>
      </c>
      <c r="Q15" s="24">
        <f t="shared" si="3"/>
        <v>5047</v>
      </c>
      <c r="S15" s="67"/>
      <c r="T15" s="2"/>
      <c r="U15" s="2"/>
      <c r="V15" s="2"/>
      <c r="W15" s="2"/>
      <c r="X15" s="2"/>
      <c r="Y15" s="2"/>
      <c r="Z15" s="68"/>
    </row>
    <row r="16" spans="1:26" x14ac:dyDescent="0.25">
      <c r="B16" s="5"/>
      <c r="C16" s="117"/>
      <c r="D16" s="6" t="s">
        <v>8</v>
      </c>
      <c r="E16" s="6">
        <v>195</v>
      </c>
      <c r="F16" s="6">
        <v>180</v>
      </c>
      <c r="G16" s="6">
        <v>175</v>
      </c>
      <c r="H16" s="6">
        <v>204</v>
      </c>
      <c r="I16" s="6">
        <v>247</v>
      </c>
      <c r="J16" s="6">
        <v>271</v>
      </c>
      <c r="K16" s="6">
        <v>297</v>
      </c>
      <c r="L16" s="6">
        <v>358</v>
      </c>
      <c r="M16" s="6">
        <v>413</v>
      </c>
      <c r="N16" s="6">
        <v>437</v>
      </c>
      <c r="O16" s="6">
        <v>363</v>
      </c>
      <c r="P16" s="6">
        <v>343</v>
      </c>
      <c r="Q16" s="24">
        <f t="shared" si="3"/>
        <v>3483</v>
      </c>
      <c r="S16" s="67"/>
      <c r="T16" s="2"/>
      <c r="U16" s="2"/>
      <c r="V16" s="2"/>
      <c r="W16" s="2"/>
      <c r="X16" s="2"/>
      <c r="Y16" s="2"/>
      <c r="Z16" s="68"/>
    </row>
    <row r="17" spans="2:26" x14ac:dyDescent="0.25">
      <c r="B17" s="5"/>
      <c r="C17" s="117"/>
      <c r="D17" s="6" t="s">
        <v>15</v>
      </c>
      <c r="E17" s="6">
        <v>1</v>
      </c>
      <c r="F17" s="6">
        <v>73</v>
      </c>
      <c r="G17" s="6">
        <v>34</v>
      </c>
      <c r="H17" s="6">
        <v>2</v>
      </c>
      <c r="I17" s="6">
        <v>0</v>
      </c>
      <c r="J17" s="6">
        <v>0</v>
      </c>
      <c r="K17" s="6">
        <v>2</v>
      </c>
      <c r="L17" s="6">
        <v>4</v>
      </c>
      <c r="M17" s="6">
        <v>4</v>
      </c>
      <c r="N17" s="6">
        <v>2</v>
      </c>
      <c r="O17" s="6">
        <v>6</v>
      </c>
      <c r="P17" s="6">
        <v>2</v>
      </c>
      <c r="Q17" s="24">
        <f t="shared" si="3"/>
        <v>130</v>
      </c>
      <c r="S17" s="67"/>
      <c r="T17" s="2"/>
      <c r="U17" s="2"/>
      <c r="V17" s="2"/>
      <c r="W17" s="2"/>
      <c r="X17" s="2"/>
      <c r="Y17" s="2"/>
      <c r="Z17" s="68"/>
    </row>
    <row r="18" spans="2:26" x14ac:dyDescent="0.25">
      <c r="B18" s="5"/>
      <c r="C18" s="117"/>
      <c r="D18" s="6" t="s">
        <v>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24">
        <f t="shared" si="3"/>
        <v>0</v>
      </c>
      <c r="S18" s="67"/>
      <c r="T18" s="2"/>
      <c r="U18" s="2"/>
      <c r="V18" s="2"/>
      <c r="W18" s="2"/>
      <c r="X18" s="2"/>
      <c r="Y18" s="2"/>
      <c r="Z18" s="68"/>
    </row>
    <row r="19" spans="2:26" ht="15.75" thickBot="1" x14ac:dyDescent="0.3">
      <c r="B19" s="5"/>
      <c r="C19" s="117"/>
      <c r="D19" s="15" t="s">
        <v>10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2</v>
      </c>
      <c r="O19" s="15">
        <v>0</v>
      </c>
      <c r="P19" s="15">
        <v>2</v>
      </c>
      <c r="Q19" s="25">
        <f t="shared" si="3"/>
        <v>4</v>
      </c>
      <c r="S19" s="67"/>
      <c r="T19" s="2"/>
      <c r="U19" s="121" t="s">
        <v>51</v>
      </c>
      <c r="V19" s="121"/>
      <c r="W19" s="121"/>
      <c r="X19" s="121"/>
      <c r="Y19" s="2"/>
      <c r="Z19" s="68"/>
    </row>
    <row r="20" spans="2:26" s="16" customFormat="1" thickBot="1" x14ac:dyDescent="0.25">
      <c r="B20" s="20"/>
      <c r="C20" s="21"/>
      <c r="D20" s="17" t="s">
        <v>2</v>
      </c>
      <c r="E20" s="18">
        <f>SUM(E14:E19)</f>
        <v>768</v>
      </c>
      <c r="F20" s="18">
        <f t="shared" ref="F20:P20" si="5">SUM(F14:F19)</f>
        <v>678</v>
      </c>
      <c r="G20" s="18">
        <f t="shared" si="5"/>
        <v>708</v>
      </c>
      <c r="H20" s="18">
        <f t="shared" si="5"/>
        <v>705</v>
      </c>
      <c r="I20" s="18">
        <f t="shared" si="5"/>
        <v>814</v>
      </c>
      <c r="J20" s="18">
        <f t="shared" si="5"/>
        <v>945</v>
      </c>
      <c r="K20" s="18">
        <f t="shared" si="5"/>
        <v>992</v>
      </c>
      <c r="L20" s="18">
        <f t="shared" si="5"/>
        <v>1071</v>
      </c>
      <c r="M20" s="18">
        <f t="shared" si="5"/>
        <v>1173</v>
      </c>
      <c r="N20" s="18">
        <f t="shared" si="5"/>
        <v>1159</v>
      </c>
      <c r="O20" s="18">
        <f t="shared" si="5"/>
        <v>1034</v>
      </c>
      <c r="P20" s="18">
        <f t="shared" si="5"/>
        <v>1018</v>
      </c>
      <c r="Q20" s="19">
        <f t="shared" si="3"/>
        <v>11065</v>
      </c>
      <c r="S20" s="69"/>
      <c r="T20" s="22"/>
      <c r="U20" s="22"/>
      <c r="V20" s="22"/>
      <c r="W20" s="22"/>
      <c r="X20" s="22"/>
      <c r="Y20" s="22"/>
      <c r="Z20" s="70"/>
    </row>
    <row r="21" spans="2:26" x14ac:dyDescent="0.25">
      <c r="B21" s="5">
        <f>B14+1</f>
        <v>6</v>
      </c>
      <c r="C21" s="6" t="s">
        <v>16</v>
      </c>
      <c r="D21" s="10"/>
      <c r="E21" s="10">
        <v>2710</v>
      </c>
      <c r="F21" s="10">
        <v>2448</v>
      </c>
      <c r="G21" s="10">
        <v>2437</v>
      </c>
      <c r="H21" s="10">
        <v>2376</v>
      </c>
      <c r="I21" s="10">
        <v>2615</v>
      </c>
      <c r="J21" s="10">
        <v>3184</v>
      </c>
      <c r="K21" s="10">
        <v>3208</v>
      </c>
      <c r="L21" s="10">
        <v>3408</v>
      </c>
      <c r="M21" s="10">
        <v>3987</v>
      </c>
      <c r="N21" s="10">
        <v>4380</v>
      </c>
      <c r="O21" s="10">
        <v>3775</v>
      </c>
      <c r="P21" s="10">
        <v>3577</v>
      </c>
      <c r="Q21" s="26">
        <f>SUM(E21:P21)</f>
        <v>38105</v>
      </c>
      <c r="S21" s="67"/>
      <c r="T21" s="2"/>
      <c r="U21" s="2"/>
      <c r="V21" s="2"/>
      <c r="W21" s="2"/>
      <c r="X21" s="2"/>
      <c r="Y21" s="2"/>
      <c r="Z21" s="68"/>
    </row>
    <row r="22" spans="2:26" x14ac:dyDescent="0.25">
      <c r="B22" s="5">
        <f t="shared" si="4"/>
        <v>7</v>
      </c>
      <c r="C22" s="6" t="s">
        <v>17</v>
      </c>
      <c r="D22" s="6"/>
      <c r="E22" s="6">
        <v>87</v>
      </c>
      <c r="F22" s="6">
        <v>87</v>
      </c>
      <c r="G22" s="6">
        <v>79</v>
      </c>
      <c r="H22" s="6">
        <v>79</v>
      </c>
      <c r="I22" s="6">
        <v>84</v>
      </c>
      <c r="J22" s="6">
        <v>106</v>
      </c>
      <c r="K22" s="6">
        <v>103</v>
      </c>
      <c r="L22" s="6">
        <v>110</v>
      </c>
      <c r="M22" s="6">
        <v>133</v>
      </c>
      <c r="N22" s="6">
        <v>141</v>
      </c>
      <c r="O22" s="6">
        <v>126</v>
      </c>
      <c r="P22" s="6">
        <v>119</v>
      </c>
      <c r="Q22" s="24">
        <v>104</v>
      </c>
      <c r="S22" s="67"/>
      <c r="T22" s="2"/>
      <c r="U22" s="2"/>
      <c r="V22" s="2"/>
      <c r="W22" s="2"/>
      <c r="X22" s="2"/>
      <c r="Y22" s="2"/>
      <c r="Z22" s="68"/>
    </row>
    <row r="23" spans="2:26" x14ac:dyDescent="0.25">
      <c r="B23" s="5">
        <f t="shared" si="4"/>
        <v>8</v>
      </c>
      <c r="C23" s="6" t="s">
        <v>18</v>
      </c>
      <c r="D23" s="6"/>
      <c r="E23" s="6">
        <v>3560</v>
      </c>
      <c r="F23" s="6">
        <v>3325</v>
      </c>
      <c r="G23" s="6">
        <v>3005</v>
      </c>
      <c r="H23" s="6">
        <v>3160</v>
      </c>
      <c r="I23" s="6">
        <v>3103</v>
      </c>
      <c r="J23" s="6">
        <v>3898</v>
      </c>
      <c r="K23" s="6">
        <v>3775</v>
      </c>
      <c r="L23" s="6">
        <v>4119</v>
      </c>
      <c r="M23" s="6">
        <v>4763</v>
      </c>
      <c r="N23" s="6">
        <v>5150</v>
      </c>
      <c r="O23" s="6">
        <v>4817</v>
      </c>
      <c r="P23" s="6">
        <v>4413</v>
      </c>
      <c r="Q23" s="24">
        <f t="shared" ref="Q23:Q36" si="6">SUM(E23:P23)</f>
        <v>47088</v>
      </c>
      <c r="S23" s="67"/>
      <c r="T23" s="2"/>
      <c r="U23" s="2"/>
      <c r="V23" s="2"/>
      <c r="W23" s="2"/>
      <c r="X23" s="2"/>
      <c r="Y23" s="2"/>
      <c r="Z23" s="68"/>
    </row>
    <row r="24" spans="2:26" x14ac:dyDescent="0.25">
      <c r="B24" s="5">
        <f t="shared" si="4"/>
        <v>9</v>
      </c>
      <c r="C24" s="114" t="s">
        <v>30</v>
      </c>
      <c r="D24" s="6" t="s">
        <v>19</v>
      </c>
      <c r="E24" s="6">
        <v>25</v>
      </c>
      <c r="F24" s="6">
        <v>18</v>
      </c>
      <c r="G24" s="6">
        <v>19</v>
      </c>
      <c r="H24" s="6">
        <v>17</v>
      </c>
      <c r="I24" s="6">
        <v>30</v>
      </c>
      <c r="J24" s="6">
        <v>19</v>
      </c>
      <c r="K24" s="6">
        <v>20</v>
      </c>
      <c r="L24" s="6">
        <v>25</v>
      </c>
      <c r="M24" s="6">
        <v>18</v>
      </c>
      <c r="N24" s="6">
        <v>28</v>
      </c>
      <c r="O24" s="6">
        <v>14</v>
      </c>
      <c r="P24" s="6">
        <v>15</v>
      </c>
      <c r="Q24" s="24">
        <f t="shared" si="6"/>
        <v>248</v>
      </c>
      <c r="S24" s="67"/>
      <c r="T24" s="2"/>
      <c r="U24" s="2"/>
      <c r="V24" s="2"/>
      <c r="W24" s="2"/>
      <c r="X24" s="2"/>
      <c r="Y24" s="2"/>
      <c r="Z24" s="68"/>
    </row>
    <row r="25" spans="2:26" x14ac:dyDescent="0.25">
      <c r="B25" s="5"/>
      <c r="C25" s="114"/>
      <c r="D25" s="6" t="s">
        <v>20</v>
      </c>
      <c r="E25" s="6">
        <v>13</v>
      </c>
      <c r="F25" s="6">
        <v>18</v>
      </c>
      <c r="G25" s="6">
        <v>29</v>
      </c>
      <c r="H25" s="6">
        <v>18</v>
      </c>
      <c r="I25" s="6">
        <v>17</v>
      </c>
      <c r="J25" s="6">
        <v>26</v>
      </c>
      <c r="K25" s="6">
        <v>23</v>
      </c>
      <c r="L25" s="6">
        <v>32</v>
      </c>
      <c r="M25" s="6">
        <v>29</v>
      </c>
      <c r="N25" s="6">
        <v>33</v>
      </c>
      <c r="O25" s="6">
        <v>31</v>
      </c>
      <c r="P25" s="6">
        <v>29</v>
      </c>
      <c r="Q25" s="24">
        <f t="shared" si="6"/>
        <v>298</v>
      </c>
      <c r="S25" s="67"/>
      <c r="T25" s="2"/>
      <c r="U25" s="2"/>
      <c r="V25" s="2"/>
      <c r="W25" s="2"/>
      <c r="X25" s="2"/>
      <c r="Y25" s="2"/>
      <c r="Z25" s="68"/>
    </row>
    <row r="26" spans="2:26" x14ac:dyDescent="0.25">
      <c r="B26" s="5">
        <f>B24+1</f>
        <v>10</v>
      </c>
      <c r="C26" s="114" t="s">
        <v>21</v>
      </c>
      <c r="D26" s="6" t="s">
        <v>22</v>
      </c>
      <c r="E26" s="6">
        <v>51</v>
      </c>
      <c r="F26" s="6">
        <v>43</v>
      </c>
      <c r="G26" s="6">
        <v>38</v>
      </c>
      <c r="H26" s="6">
        <v>61</v>
      </c>
      <c r="I26" s="6">
        <v>53</v>
      </c>
      <c r="J26" s="6">
        <v>62</v>
      </c>
      <c r="K26" s="6">
        <v>55</v>
      </c>
      <c r="L26" s="6">
        <v>44</v>
      </c>
      <c r="M26" s="6">
        <v>31</v>
      </c>
      <c r="N26" s="6">
        <v>41</v>
      </c>
      <c r="O26" s="6">
        <v>37</v>
      </c>
      <c r="P26" s="6">
        <v>24</v>
      </c>
      <c r="Q26" s="24">
        <f t="shared" si="6"/>
        <v>540</v>
      </c>
      <c r="S26" s="67"/>
      <c r="T26" s="2"/>
      <c r="U26" s="2"/>
      <c r="V26" s="2"/>
      <c r="W26" s="2"/>
      <c r="X26" s="2"/>
      <c r="Y26" s="2"/>
      <c r="Z26" s="68"/>
    </row>
    <row r="27" spans="2:26" x14ac:dyDescent="0.25">
      <c r="B27" s="5"/>
      <c r="C27" s="114"/>
      <c r="D27" s="6" t="s">
        <v>23</v>
      </c>
      <c r="E27" s="6">
        <v>16</v>
      </c>
      <c r="F27" s="6">
        <v>14</v>
      </c>
      <c r="G27" s="6">
        <v>25</v>
      </c>
      <c r="H27" s="6">
        <v>18</v>
      </c>
      <c r="I27" s="6">
        <v>20</v>
      </c>
      <c r="J27" s="6">
        <v>21</v>
      </c>
      <c r="K27" s="6">
        <v>12</v>
      </c>
      <c r="L27" s="6">
        <v>16</v>
      </c>
      <c r="M27" s="6">
        <v>15</v>
      </c>
      <c r="N27" s="6">
        <v>18</v>
      </c>
      <c r="O27" s="6">
        <v>20</v>
      </c>
      <c r="P27" s="6">
        <v>14</v>
      </c>
      <c r="Q27" s="24">
        <f t="shared" si="6"/>
        <v>209</v>
      </c>
      <c r="S27" s="67"/>
      <c r="T27" s="2"/>
      <c r="U27" s="2"/>
      <c r="V27" s="2"/>
      <c r="W27" s="2"/>
      <c r="X27" s="2"/>
      <c r="Y27" s="2"/>
      <c r="Z27" s="68"/>
    </row>
    <row r="28" spans="2:26" x14ac:dyDescent="0.25">
      <c r="B28" s="5"/>
      <c r="C28" s="114"/>
      <c r="D28" s="6" t="s">
        <v>24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4">
        <f t="shared" si="6"/>
        <v>1</v>
      </c>
      <c r="S28" s="67"/>
      <c r="T28" s="2"/>
      <c r="U28" s="2"/>
      <c r="V28" s="2"/>
      <c r="W28" s="2"/>
      <c r="X28" s="2"/>
      <c r="Y28" s="2"/>
      <c r="Z28" s="68"/>
    </row>
    <row r="29" spans="2:26" x14ac:dyDescent="0.25">
      <c r="B29" s="5">
        <f>B26+1</f>
        <v>11</v>
      </c>
      <c r="C29" s="119" t="s">
        <v>25</v>
      </c>
      <c r="D29" s="119"/>
      <c r="E29" s="6">
        <v>2</v>
      </c>
      <c r="F29" s="6">
        <v>3</v>
      </c>
      <c r="G29" s="6">
        <v>5</v>
      </c>
      <c r="H29" s="6">
        <v>5</v>
      </c>
      <c r="I29" s="6">
        <v>4</v>
      </c>
      <c r="J29" s="6">
        <v>6</v>
      </c>
      <c r="K29" s="6">
        <v>4</v>
      </c>
      <c r="L29" s="6">
        <v>3</v>
      </c>
      <c r="M29" s="6">
        <v>1</v>
      </c>
      <c r="N29" s="6">
        <v>0</v>
      </c>
      <c r="O29" s="6">
        <v>3</v>
      </c>
      <c r="P29" s="6">
        <v>2</v>
      </c>
      <c r="Q29" s="24">
        <f t="shared" si="6"/>
        <v>38</v>
      </c>
      <c r="S29" s="67"/>
      <c r="T29" s="2"/>
      <c r="U29" s="2"/>
      <c r="V29" s="2"/>
      <c r="W29" s="2"/>
      <c r="X29" s="2"/>
      <c r="Y29" s="2"/>
      <c r="Z29" s="68"/>
    </row>
    <row r="30" spans="2:26" x14ac:dyDescent="0.25">
      <c r="B30" s="5">
        <f t="shared" si="4"/>
        <v>12</v>
      </c>
      <c r="C30" s="114" t="s">
        <v>26</v>
      </c>
      <c r="D30" s="6" t="s">
        <v>27</v>
      </c>
      <c r="E30" s="6">
        <v>117</v>
      </c>
      <c r="F30" s="6">
        <v>117</v>
      </c>
      <c r="G30" s="6">
        <v>119</v>
      </c>
      <c r="H30" s="6">
        <v>113</v>
      </c>
      <c r="I30" s="6">
        <v>123</v>
      </c>
      <c r="J30" s="6">
        <v>185</v>
      </c>
      <c r="K30" s="6">
        <v>139</v>
      </c>
      <c r="L30" s="6">
        <v>152</v>
      </c>
      <c r="M30" s="6">
        <v>162</v>
      </c>
      <c r="N30" s="6">
        <v>178</v>
      </c>
      <c r="O30" s="6">
        <v>157</v>
      </c>
      <c r="P30" s="6">
        <v>164</v>
      </c>
      <c r="Q30" s="24">
        <f t="shared" si="6"/>
        <v>1726</v>
      </c>
      <c r="S30" s="67"/>
      <c r="T30" s="2"/>
      <c r="U30" s="2"/>
      <c r="V30" s="2"/>
      <c r="W30" s="2"/>
      <c r="X30" s="2"/>
      <c r="Y30" s="2"/>
      <c r="Z30" s="68"/>
    </row>
    <row r="31" spans="2:26" x14ac:dyDescent="0.25">
      <c r="B31" s="5"/>
      <c r="C31" s="114"/>
      <c r="D31" s="6" t="s">
        <v>28</v>
      </c>
      <c r="E31" s="6">
        <v>53</v>
      </c>
      <c r="F31" s="6">
        <v>61</v>
      </c>
      <c r="G31" s="6">
        <v>73</v>
      </c>
      <c r="H31" s="6">
        <v>66</v>
      </c>
      <c r="I31" s="6">
        <v>66</v>
      </c>
      <c r="J31" s="6">
        <v>82</v>
      </c>
      <c r="K31" s="6">
        <v>78</v>
      </c>
      <c r="L31" s="6">
        <v>89</v>
      </c>
      <c r="M31" s="6">
        <v>72</v>
      </c>
      <c r="N31" s="6">
        <v>46</v>
      </c>
      <c r="O31" s="6">
        <v>66</v>
      </c>
      <c r="P31" s="6">
        <v>39</v>
      </c>
      <c r="Q31" s="24">
        <f t="shared" si="6"/>
        <v>791</v>
      </c>
      <c r="S31" s="67"/>
      <c r="T31" s="2"/>
      <c r="U31" s="2"/>
      <c r="V31" s="2"/>
      <c r="W31" s="2"/>
      <c r="X31" s="2"/>
      <c r="Y31" s="2"/>
      <c r="Z31" s="68"/>
    </row>
    <row r="32" spans="2:26" x14ac:dyDescent="0.25">
      <c r="B32" s="5"/>
      <c r="C32" s="114"/>
      <c r="D32" s="6" t="s">
        <v>29</v>
      </c>
      <c r="E32" s="6">
        <v>28</v>
      </c>
      <c r="F32" s="6">
        <v>20</v>
      </c>
      <c r="G32" s="6">
        <v>25</v>
      </c>
      <c r="H32" s="6">
        <v>8</v>
      </c>
      <c r="I32" s="6">
        <v>17</v>
      </c>
      <c r="J32" s="6">
        <v>23</v>
      </c>
      <c r="K32" s="6">
        <v>22</v>
      </c>
      <c r="L32" s="6">
        <v>28</v>
      </c>
      <c r="M32" s="6">
        <v>26</v>
      </c>
      <c r="N32" s="6">
        <v>16</v>
      </c>
      <c r="O32" s="6">
        <v>23</v>
      </c>
      <c r="P32" s="6">
        <v>21</v>
      </c>
      <c r="Q32" s="24">
        <f t="shared" si="6"/>
        <v>257</v>
      </c>
      <c r="S32" s="67"/>
      <c r="T32" s="2"/>
      <c r="U32" s="2"/>
      <c r="V32" s="2"/>
      <c r="W32" s="2"/>
      <c r="X32" s="2"/>
      <c r="Y32" s="2"/>
      <c r="Z32" s="68"/>
    </row>
    <row r="33" spans="2:26" x14ac:dyDescent="0.25">
      <c r="B33" s="5">
        <f>B30+1</f>
        <v>13</v>
      </c>
      <c r="C33" s="6" t="s">
        <v>31</v>
      </c>
      <c r="D33" s="6"/>
      <c r="E33" s="6">
        <v>355</v>
      </c>
      <c r="F33" s="6">
        <v>338</v>
      </c>
      <c r="G33" s="6">
        <v>402</v>
      </c>
      <c r="H33" s="6">
        <v>366</v>
      </c>
      <c r="I33" s="6">
        <v>343</v>
      </c>
      <c r="J33" s="6">
        <v>355</v>
      </c>
      <c r="K33" s="6">
        <v>373</v>
      </c>
      <c r="L33" s="6">
        <v>376</v>
      </c>
      <c r="M33" s="6">
        <v>329</v>
      </c>
      <c r="N33" s="6">
        <v>341</v>
      </c>
      <c r="O33" s="6">
        <v>359</v>
      </c>
      <c r="P33" s="6">
        <v>409</v>
      </c>
      <c r="Q33" s="24">
        <f t="shared" si="6"/>
        <v>4346</v>
      </c>
      <c r="S33" s="67"/>
      <c r="T33" s="2"/>
      <c r="U33" s="2"/>
      <c r="V33" s="2"/>
      <c r="W33" s="2"/>
      <c r="X33" s="2"/>
      <c r="Y33" s="2"/>
      <c r="Z33" s="68"/>
    </row>
    <row r="34" spans="2:26" x14ac:dyDescent="0.25">
      <c r="B34" s="5">
        <f>B33+1</f>
        <v>14</v>
      </c>
      <c r="C34" s="6" t="s">
        <v>32</v>
      </c>
      <c r="D34" s="6"/>
      <c r="E34" s="6">
        <v>693</v>
      </c>
      <c r="F34" s="6">
        <v>659</v>
      </c>
      <c r="G34" s="6">
        <v>729</v>
      </c>
      <c r="H34" s="6">
        <v>622</v>
      </c>
      <c r="I34" s="6">
        <v>940</v>
      </c>
      <c r="J34" s="6">
        <v>876</v>
      </c>
      <c r="K34" s="6">
        <v>804</v>
      </c>
      <c r="L34" s="6">
        <v>844</v>
      </c>
      <c r="M34" s="6">
        <v>921</v>
      </c>
      <c r="N34" s="6">
        <v>925</v>
      </c>
      <c r="O34" s="6">
        <v>762</v>
      </c>
      <c r="P34" s="6">
        <v>781</v>
      </c>
      <c r="Q34" s="24">
        <f t="shared" si="6"/>
        <v>9556</v>
      </c>
      <c r="S34" s="67"/>
      <c r="T34" s="2"/>
      <c r="U34" s="2"/>
      <c r="V34" s="2"/>
      <c r="W34" s="2"/>
      <c r="X34" s="2"/>
      <c r="Y34" s="2"/>
      <c r="Z34" s="68"/>
    </row>
    <row r="35" spans="2:26" x14ac:dyDescent="0.25">
      <c r="B35" s="41">
        <f t="shared" ref="B35:B42" si="7">B34+1</f>
        <v>15</v>
      </c>
      <c r="C35" s="6" t="s">
        <v>33</v>
      </c>
      <c r="D35" s="6"/>
      <c r="E35" s="6">
        <v>7977</v>
      </c>
      <c r="F35" s="6">
        <v>7274</v>
      </c>
      <c r="G35" s="6">
        <v>7866</v>
      </c>
      <c r="H35" s="6">
        <v>7146</v>
      </c>
      <c r="I35" s="6">
        <v>8406</v>
      </c>
      <c r="J35" s="6">
        <v>9434</v>
      </c>
      <c r="K35" s="6">
        <v>9736</v>
      </c>
      <c r="L35" s="6">
        <v>9836</v>
      </c>
      <c r="M35" s="6">
        <v>12226</v>
      </c>
      <c r="N35" s="6">
        <v>12452</v>
      </c>
      <c r="O35" s="6">
        <v>10486</v>
      </c>
      <c r="P35" s="6">
        <v>9901</v>
      </c>
      <c r="Q35" s="24">
        <f t="shared" si="6"/>
        <v>112740</v>
      </c>
      <c r="S35" s="67"/>
      <c r="T35" s="2"/>
      <c r="U35" s="2"/>
      <c r="V35" s="2"/>
      <c r="W35" s="2"/>
      <c r="X35" s="2"/>
      <c r="Y35" s="2"/>
      <c r="Z35" s="68"/>
    </row>
    <row r="36" spans="2:26" x14ac:dyDescent="0.25">
      <c r="B36" s="41">
        <f t="shared" si="7"/>
        <v>16</v>
      </c>
      <c r="C36" s="6" t="s">
        <v>34</v>
      </c>
      <c r="D36" s="6"/>
      <c r="E36" s="6">
        <v>888</v>
      </c>
      <c r="F36" s="6">
        <v>801</v>
      </c>
      <c r="G36" s="6">
        <v>836</v>
      </c>
      <c r="H36" s="6">
        <v>799</v>
      </c>
      <c r="I36" s="6">
        <v>1014</v>
      </c>
      <c r="J36" s="6">
        <v>1017</v>
      </c>
      <c r="K36" s="6">
        <v>1163</v>
      </c>
      <c r="L36" s="6">
        <v>1222</v>
      </c>
      <c r="M36" s="6">
        <v>1349</v>
      </c>
      <c r="N36" s="6">
        <v>1432</v>
      </c>
      <c r="O36" s="6">
        <v>1246</v>
      </c>
      <c r="P36" s="6">
        <v>1272</v>
      </c>
      <c r="Q36" s="24">
        <f t="shared" si="6"/>
        <v>13039</v>
      </c>
      <c r="S36" s="67"/>
      <c r="T36" s="2"/>
      <c r="U36" s="2"/>
      <c r="V36" s="2"/>
      <c r="W36" s="2"/>
      <c r="X36" s="2"/>
      <c r="Y36" s="2"/>
      <c r="Z36" s="68"/>
    </row>
    <row r="37" spans="2:26" x14ac:dyDescent="0.25">
      <c r="B37" s="41">
        <f>B36+1</f>
        <v>17</v>
      </c>
      <c r="C37" s="6" t="s">
        <v>35</v>
      </c>
      <c r="D37" s="6"/>
      <c r="E37" s="6">
        <v>42.98</v>
      </c>
      <c r="F37" s="6">
        <v>41.46</v>
      </c>
      <c r="G37" s="6">
        <v>40.049999999999997</v>
      </c>
      <c r="H37" s="6">
        <v>38.11</v>
      </c>
      <c r="I37" s="6">
        <v>44.01</v>
      </c>
      <c r="J37" s="6">
        <v>46.79</v>
      </c>
      <c r="K37" s="6">
        <v>47.92</v>
      </c>
      <c r="L37" s="6">
        <v>50.67</v>
      </c>
      <c r="M37" s="6">
        <v>60.44</v>
      </c>
      <c r="N37" s="6">
        <v>67.349999999999994</v>
      </c>
      <c r="O37" s="6">
        <v>55.81</v>
      </c>
      <c r="P37" s="6">
        <v>53.13</v>
      </c>
      <c r="Q37" s="44">
        <v>52.73</v>
      </c>
      <c r="S37" s="67"/>
      <c r="T37" s="2"/>
      <c r="U37" s="2"/>
      <c r="V37" s="2"/>
      <c r="W37" s="2"/>
      <c r="X37" s="2"/>
      <c r="Y37" s="2"/>
      <c r="Z37" s="68"/>
    </row>
    <row r="38" spans="2:26" x14ac:dyDescent="0.25">
      <c r="B38" s="41">
        <f t="shared" si="7"/>
        <v>18</v>
      </c>
      <c r="C38" s="6" t="s">
        <v>36</v>
      </c>
      <c r="D38" s="6"/>
      <c r="E38" s="6">
        <v>4.7</v>
      </c>
      <c r="F38" s="6">
        <v>4.79</v>
      </c>
      <c r="G38" s="6">
        <v>4.47</v>
      </c>
      <c r="H38" s="6">
        <v>4.16</v>
      </c>
      <c r="I38" s="6">
        <v>4.24</v>
      </c>
      <c r="J38" s="6">
        <v>4.25</v>
      </c>
      <c r="K38" s="6">
        <v>4</v>
      </c>
      <c r="L38" s="6">
        <v>3.92</v>
      </c>
      <c r="M38" s="6">
        <v>4.2</v>
      </c>
      <c r="N38" s="6">
        <v>4.58</v>
      </c>
      <c r="O38" s="6">
        <v>4.47</v>
      </c>
      <c r="P38" s="6">
        <v>4.3600000000000003</v>
      </c>
      <c r="Q38" s="27">
        <v>4.47</v>
      </c>
      <c r="S38" s="67"/>
      <c r="T38" s="2"/>
      <c r="U38" s="2"/>
      <c r="V38" s="2"/>
      <c r="W38" s="2"/>
      <c r="X38" s="2"/>
      <c r="Y38" s="2"/>
      <c r="Z38" s="68"/>
    </row>
    <row r="39" spans="2:26" x14ac:dyDescent="0.25">
      <c r="B39" s="41">
        <f t="shared" si="7"/>
        <v>19</v>
      </c>
      <c r="C39" s="6" t="s">
        <v>37</v>
      </c>
      <c r="D39" s="6"/>
      <c r="E39" s="6">
        <v>4.71</v>
      </c>
      <c r="F39" s="6">
        <v>4.93</v>
      </c>
      <c r="G39" s="6">
        <v>5.43</v>
      </c>
      <c r="H39" s="6">
        <v>5.15</v>
      </c>
      <c r="I39" s="6">
        <v>4.67</v>
      </c>
      <c r="J39" s="6">
        <v>3.99</v>
      </c>
      <c r="K39" s="6">
        <v>3.77</v>
      </c>
      <c r="L39" s="6">
        <v>3.23</v>
      </c>
      <c r="M39" s="6">
        <v>2.33</v>
      </c>
      <c r="N39" s="6">
        <v>1.87</v>
      </c>
      <c r="O39" s="6">
        <v>2.8</v>
      </c>
      <c r="P39" s="6">
        <v>3.12</v>
      </c>
      <c r="Q39" s="27">
        <v>3.25</v>
      </c>
      <c r="S39" s="67"/>
      <c r="T39" s="2"/>
      <c r="U39" s="121" t="s">
        <v>52</v>
      </c>
      <c r="V39" s="121"/>
      <c r="W39" s="121"/>
      <c r="X39" s="121"/>
      <c r="Y39" s="121"/>
      <c r="Z39" s="68"/>
    </row>
    <row r="40" spans="2:26" x14ac:dyDescent="0.25">
      <c r="B40" s="41">
        <f t="shared" si="7"/>
        <v>20</v>
      </c>
      <c r="C40" s="6" t="s">
        <v>38</v>
      </c>
      <c r="D40" s="6"/>
      <c r="E40" s="6">
        <v>3.76</v>
      </c>
      <c r="F40" s="6">
        <v>3.32</v>
      </c>
      <c r="G40" s="6">
        <v>3.42</v>
      </c>
      <c r="H40" s="6">
        <v>3.6</v>
      </c>
      <c r="I40" s="6">
        <v>3.72</v>
      </c>
      <c r="J40" s="6">
        <v>4.1399999999999997</v>
      </c>
      <c r="K40" s="6">
        <v>4.28</v>
      </c>
      <c r="L40" s="6">
        <v>4.7300000000000004</v>
      </c>
      <c r="M40" s="6">
        <v>5.0999999999999996</v>
      </c>
      <c r="N40" s="6">
        <v>5.4</v>
      </c>
      <c r="O40" s="6">
        <v>4.74</v>
      </c>
      <c r="P40" s="6">
        <v>4.66</v>
      </c>
      <c r="Q40" s="27">
        <v>53.16</v>
      </c>
      <c r="S40" s="67"/>
      <c r="T40" s="2"/>
      <c r="U40" s="2"/>
      <c r="V40" s="2"/>
      <c r="W40" s="2"/>
      <c r="X40" s="2"/>
      <c r="Y40" s="2"/>
      <c r="Z40" s="68"/>
    </row>
    <row r="41" spans="2:26" x14ac:dyDescent="0.25">
      <c r="B41" s="41">
        <f t="shared" si="7"/>
        <v>21</v>
      </c>
      <c r="C41" s="6" t="s">
        <v>39</v>
      </c>
      <c r="D41" s="6"/>
      <c r="E41" s="6">
        <v>52.92</v>
      </c>
      <c r="F41" s="6">
        <v>51.8</v>
      </c>
      <c r="G41" s="6">
        <v>70.8</v>
      </c>
      <c r="H41" s="6">
        <v>48.21</v>
      </c>
      <c r="I41" s="6">
        <v>65.73</v>
      </c>
      <c r="J41" s="6">
        <v>51.84</v>
      </c>
      <c r="K41" s="6">
        <v>48.04</v>
      </c>
      <c r="L41" s="6">
        <v>57.17</v>
      </c>
      <c r="M41" s="6">
        <v>42.38</v>
      </c>
      <c r="N41" s="6">
        <v>55.2</v>
      </c>
      <c r="O41" s="6">
        <v>43.82</v>
      </c>
      <c r="P41" s="6">
        <v>44.27</v>
      </c>
      <c r="Q41" s="27">
        <v>51.87</v>
      </c>
      <c r="S41" s="67"/>
      <c r="T41" s="2"/>
      <c r="U41" s="2"/>
      <c r="V41" s="2"/>
      <c r="W41" s="2"/>
      <c r="X41" s="2"/>
      <c r="Y41" s="2"/>
      <c r="Z41" s="68"/>
    </row>
    <row r="42" spans="2:26" x14ac:dyDescent="0.25">
      <c r="B42" s="41">
        <f t="shared" si="7"/>
        <v>22</v>
      </c>
      <c r="C42" s="6" t="s">
        <v>40</v>
      </c>
      <c r="D42" s="6"/>
      <c r="E42" s="6">
        <v>18.11</v>
      </c>
      <c r="F42" s="6">
        <v>25.9</v>
      </c>
      <c r="G42" s="6">
        <v>42.77</v>
      </c>
      <c r="H42" s="6">
        <v>24.79</v>
      </c>
      <c r="I42" s="6">
        <v>23.78</v>
      </c>
      <c r="J42" s="6">
        <v>29.95</v>
      </c>
      <c r="K42" s="6">
        <v>25.7</v>
      </c>
      <c r="L42" s="6">
        <v>32.1</v>
      </c>
      <c r="M42" s="6">
        <v>26.15</v>
      </c>
      <c r="N42" s="6">
        <v>29.86</v>
      </c>
      <c r="O42" s="6">
        <v>30.19</v>
      </c>
      <c r="P42" s="6">
        <v>29.18</v>
      </c>
      <c r="Q42" s="27">
        <v>28.31</v>
      </c>
      <c r="S42" s="67"/>
      <c r="T42" s="2"/>
      <c r="U42" s="2"/>
      <c r="V42" s="2"/>
      <c r="W42" s="2"/>
      <c r="X42" s="2"/>
      <c r="Y42" s="2"/>
      <c r="Z42" s="68"/>
    </row>
    <row r="43" spans="2:26" x14ac:dyDescent="0.25">
      <c r="S43" s="67"/>
      <c r="T43" s="2"/>
      <c r="U43" s="2"/>
      <c r="V43" s="2"/>
      <c r="W43" s="2"/>
      <c r="X43" s="2"/>
      <c r="Y43" s="2"/>
      <c r="Z43" s="68"/>
    </row>
    <row r="44" spans="2:26" x14ac:dyDescent="0.25">
      <c r="C44" s="1" t="s">
        <v>46</v>
      </c>
      <c r="E44" s="1">
        <v>203</v>
      </c>
      <c r="F44" s="1">
        <v>203</v>
      </c>
      <c r="G44" s="1">
        <v>204</v>
      </c>
      <c r="H44" s="1">
        <v>205</v>
      </c>
      <c r="I44" s="1">
        <v>205</v>
      </c>
      <c r="J44" s="1">
        <v>227</v>
      </c>
      <c r="K44" s="1">
        <v>227</v>
      </c>
      <c r="L44" s="1">
        <v>227</v>
      </c>
      <c r="M44" s="1">
        <v>237</v>
      </c>
      <c r="N44" s="1">
        <v>227</v>
      </c>
      <c r="O44" s="1">
        <v>237</v>
      </c>
      <c r="P44" s="1">
        <v>237</v>
      </c>
      <c r="S44" s="67"/>
      <c r="T44" s="2"/>
      <c r="U44" s="2"/>
      <c r="V44" s="2"/>
      <c r="W44" s="2"/>
      <c r="X44" s="2"/>
      <c r="Y44" s="2"/>
      <c r="Z44" s="68"/>
    </row>
    <row r="45" spans="2:26" x14ac:dyDescent="0.25">
      <c r="E45" s="1">
        <v>164</v>
      </c>
      <c r="F45" s="1">
        <v>164</v>
      </c>
      <c r="G45" s="1">
        <v>154</v>
      </c>
      <c r="H45" s="1">
        <v>166</v>
      </c>
      <c r="I45" s="1">
        <v>166</v>
      </c>
      <c r="J45" s="1">
        <v>188</v>
      </c>
      <c r="K45" s="1">
        <v>188</v>
      </c>
      <c r="L45" s="1">
        <v>188</v>
      </c>
      <c r="M45" s="1">
        <v>198</v>
      </c>
      <c r="N45" s="1">
        <v>188</v>
      </c>
      <c r="O45" s="1">
        <v>198</v>
      </c>
      <c r="P45" s="1">
        <v>198</v>
      </c>
      <c r="S45" s="67"/>
      <c r="T45" s="2"/>
      <c r="U45" s="2"/>
      <c r="V45" s="2"/>
      <c r="W45" s="2"/>
      <c r="X45" s="2"/>
      <c r="Y45" s="2"/>
      <c r="Z45" s="68"/>
    </row>
    <row r="46" spans="2:26" x14ac:dyDescent="0.25">
      <c r="S46" s="67"/>
      <c r="T46" s="2"/>
      <c r="U46" s="2"/>
      <c r="V46" s="2"/>
      <c r="W46" s="2"/>
      <c r="X46" s="2"/>
      <c r="Y46" s="2"/>
      <c r="Z46" s="68"/>
    </row>
    <row r="47" spans="2:26" ht="15.75" x14ac:dyDescent="0.25">
      <c r="N47"/>
      <c r="O47" s="108" t="s">
        <v>66</v>
      </c>
      <c r="P47"/>
      <c r="S47" s="67"/>
      <c r="T47" s="2"/>
      <c r="U47" s="2"/>
      <c r="V47" s="2"/>
      <c r="W47" s="2"/>
      <c r="X47" s="2"/>
      <c r="Y47" s="2"/>
      <c r="Z47" s="68"/>
    </row>
    <row r="48" spans="2:26" ht="15.75" x14ac:dyDescent="0.25">
      <c r="N48"/>
      <c r="O48" s="109"/>
      <c r="P48"/>
      <c r="S48" s="67"/>
      <c r="T48" s="2"/>
      <c r="U48" s="2"/>
      <c r="V48" s="2"/>
      <c r="W48" s="2"/>
      <c r="X48" s="2"/>
      <c r="Y48" s="2"/>
      <c r="Z48" s="68"/>
    </row>
    <row r="49" spans="14:26" ht="15.75" x14ac:dyDescent="0.25">
      <c r="N49"/>
      <c r="O49" s="109"/>
      <c r="P49"/>
      <c r="S49" s="67"/>
      <c r="T49" s="2"/>
      <c r="U49" s="2"/>
      <c r="V49" s="2"/>
      <c r="W49" s="2"/>
      <c r="X49" s="2"/>
      <c r="Y49" s="2"/>
      <c r="Z49" s="68"/>
    </row>
    <row r="50" spans="14:26" ht="15.75" x14ac:dyDescent="0.25">
      <c r="N50"/>
      <c r="O50" s="110"/>
      <c r="P50"/>
      <c r="S50" s="67"/>
      <c r="T50" s="2"/>
      <c r="U50" s="2"/>
      <c r="V50" s="2"/>
      <c r="W50" s="2"/>
      <c r="X50" s="2"/>
      <c r="Y50" s="2"/>
      <c r="Z50" s="68"/>
    </row>
    <row r="51" spans="14:26" ht="15.75" x14ac:dyDescent="0.25">
      <c r="N51" s="111"/>
      <c r="O51" s="112" t="s">
        <v>67</v>
      </c>
      <c r="P51" s="111"/>
      <c r="S51" s="67"/>
      <c r="T51" s="2"/>
      <c r="U51" s="2"/>
      <c r="V51" s="2"/>
      <c r="W51" s="2"/>
      <c r="X51" s="2"/>
      <c r="Y51" s="2"/>
      <c r="Z51" s="68"/>
    </row>
    <row r="52" spans="14:26" ht="15.75" x14ac:dyDescent="0.25">
      <c r="N52"/>
      <c r="O52" s="108" t="s">
        <v>68</v>
      </c>
      <c r="P52"/>
      <c r="S52" s="67"/>
      <c r="T52" s="2"/>
      <c r="U52" s="2"/>
      <c r="V52" s="2"/>
      <c r="W52" s="2"/>
      <c r="X52" s="2"/>
      <c r="Y52" s="2"/>
      <c r="Z52" s="68"/>
    </row>
    <row r="53" spans="14:26" ht="15.75" x14ac:dyDescent="0.25">
      <c r="N53"/>
      <c r="O53" s="108" t="s">
        <v>69</v>
      </c>
      <c r="P53"/>
      <c r="S53" s="67"/>
      <c r="T53" s="2"/>
      <c r="U53" s="2"/>
      <c r="V53" s="2"/>
      <c r="W53" s="2"/>
      <c r="X53" s="2"/>
      <c r="Y53" s="2"/>
      <c r="Z53" s="68"/>
    </row>
    <row r="54" spans="14:26" ht="15.75" thickBot="1" x14ac:dyDescent="0.3">
      <c r="S54" s="71"/>
      <c r="T54" s="72"/>
      <c r="U54" s="72"/>
      <c r="V54" s="72"/>
      <c r="W54" s="72"/>
      <c r="X54" s="72"/>
      <c r="Y54" s="72"/>
      <c r="Z54" s="73"/>
    </row>
  </sheetData>
  <sheetProtection password="CC5B" sheet="1" objects="1" scenarios="1"/>
  <mergeCells count="14">
    <mergeCell ref="U19:X19"/>
    <mergeCell ref="U39:Y39"/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ageMargins left="0" right="0" top="0" bottom="0" header="0.31496062992125984" footer="0.31496062992125984"/>
  <pageSetup paperSize="14" scale="7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1"/>
  <sheetViews>
    <sheetView topLeftCell="B1" zoomScale="70" zoomScaleNormal="70" workbookViewId="0">
      <pane xSplit="3" ySplit="3" topLeftCell="E22" activePane="bottomRight" state="frozen"/>
      <selection activeCell="E24" sqref="E24"/>
      <selection pane="topRight" activeCell="E24" sqref="E24"/>
      <selection pane="bottomLeft" activeCell="E24" sqref="E24"/>
      <selection pane="bottomRight" activeCell="K4" sqref="K4:P4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customWidth="1"/>
    <col min="6" max="6" width="11" style="1" customWidth="1"/>
    <col min="7" max="11" width="9.28515625" style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9.85546875" style="16" bestFit="1" customWidth="1"/>
    <col min="18" max="16384" width="9.140625" style="1"/>
  </cols>
  <sheetData>
    <row r="1" spans="1:27" ht="24" thickBot="1" x14ac:dyDescent="0.4">
      <c r="B1" s="115" t="s">
        <v>47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7" s="2" customFormat="1" x14ac:dyDescent="0.25">
      <c r="A2" s="2" t="s">
        <v>4</v>
      </c>
      <c r="B2" s="3">
        <v>44927</v>
      </c>
      <c r="Q2" s="22"/>
      <c r="S2" s="61"/>
      <c r="T2" s="62"/>
      <c r="U2" s="62"/>
      <c r="V2" s="62"/>
      <c r="W2" s="62"/>
      <c r="X2" s="62"/>
      <c r="Y2" s="62"/>
      <c r="Z2" s="62"/>
      <c r="AA2" s="63"/>
    </row>
    <row r="3" spans="1:27" s="11" customFormat="1" ht="41.25" customHeight="1" x14ac:dyDescent="0.25">
      <c r="B3" s="43" t="s">
        <v>0</v>
      </c>
      <c r="C3" s="116" t="s">
        <v>1</v>
      </c>
      <c r="D3" s="116"/>
      <c r="E3" s="13">
        <f>B2</f>
        <v>44927</v>
      </c>
      <c r="F3" s="13">
        <f>E3+31</f>
        <v>44958</v>
      </c>
      <c r="G3" s="13">
        <f t="shared" ref="G3:P3" si="0">F3+31</f>
        <v>44989</v>
      </c>
      <c r="H3" s="13">
        <f t="shared" si="0"/>
        <v>45020</v>
      </c>
      <c r="I3" s="13">
        <f t="shared" si="0"/>
        <v>45051</v>
      </c>
      <c r="J3" s="13">
        <f t="shared" si="0"/>
        <v>45082</v>
      </c>
      <c r="K3" s="13">
        <f t="shared" si="0"/>
        <v>45113</v>
      </c>
      <c r="L3" s="13">
        <f t="shared" si="0"/>
        <v>45144</v>
      </c>
      <c r="M3" s="13">
        <f t="shared" si="0"/>
        <v>45175</v>
      </c>
      <c r="N3" s="13">
        <f t="shared" si="0"/>
        <v>45206</v>
      </c>
      <c r="O3" s="13">
        <f t="shared" si="0"/>
        <v>45237</v>
      </c>
      <c r="P3" s="13">
        <f t="shared" si="0"/>
        <v>45268</v>
      </c>
      <c r="Q3" s="23" t="s">
        <v>2</v>
      </c>
      <c r="S3" s="64"/>
      <c r="T3" s="65"/>
      <c r="U3" s="65"/>
      <c r="V3" s="65"/>
      <c r="W3" s="65"/>
      <c r="X3" s="65"/>
      <c r="Y3" s="65"/>
      <c r="Z3" s="65"/>
      <c r="AA3" s="66"/>
    </row>
    <row r="4" spans="1:27" x14ac:dyDescent="0.25">
      <c r="B4" s="117">
        <v>1</v>
      </c>
      <c r="C4" s="117" t="s">
        <v>5</v>
      </c>
      <c r="D4" s="6" t="s">
        <v>6</v>
      </c>
      <c r="E4" s="45">
        <v>786</v>
      </c>
      <c r="F4" s="6">
        <v>691</v>
      </c>
      <c r="G4" s="6">
        <v>817</v>
      </c>
      <c r="H4" s="6">
        <v>604</v>
      </c>
      <c r="I4" s="6">
        <v>1467</v>
      </c>
      <c r="J4" s="6">
        <v>721</v>
      </c>
      <c r="K4" s="6">
        <v>705</v>
      </c>
      <c r="L4" s="6">
        <v>1342</v>
      </c>
      <c r="M4" s="6">
        <v>951</v>
      </c>
      <c r="N4" s="6">
        <v>989</v>
      </c>
      <c r="O4" s="6">
        <v>652</v>
      </c>
      <c r="P4" s="6">
        <v>1762</v>
      </c>
      <c r="Q4" s="50">
        <f t="shared" ref="Q4:Q20" si="1">SUM(E4:P4)</f>
        <v>11487</v>
      </c>
      <c r="S4" s="67"/>
      <c r="T4" s="2"/>
      <c r="U4" s="2"/>
      <c r="V4" s="2"/>
      <c r="W4" s="2"/>
      <c r="X4" s="2"/>
      <c r="Y4" s="2"/>
      <c r="Z4" s="2"/>
      <c r="AA4" s="68"/>
    </row>
    <row r="5" spans="1:27" x14ac:dyDescent="0.25">
      <c r="B5" s="117"/>
      <c r="C5" s="117"/>
      <c r="D5" s="6" t="s">
        <v>7</v>
      </c>
      <c r="E5" s="46">
        <v>2633</v>
      </c>
      <c r="F5" s="6">
        <v>2353</v>
      </c>
      <c r="G5" s="6">
        <v>2665</v>
      </c>
      <c r="H5" s="6">
        <v>1898</v>
      </c>
      <c r="I5" s="6">
        <v>2776</v>
      </c>
      <c r="J5" s="6">
        <v>2365</v>
      </c>
      <c r="K5" s="6">
        <v>2784</v>
      </c>
      <c r="L5" s="6">
        <v>2820</v>
      </c>
      <c r="M5" s="6">
        <v>2622</v>
      </c>
      <c r="N5" s="6">
        <v>2790</v>
      </c>
      <c r="O5" s="6">
        <v>2917</v>
      </c>
      <c r="P5" s="6">
        <v>2744</v>
      </c>
      <c r="Q5" s="50">
        <f t="shared" si="1"/>
        <v>31367</v>
      </c>
      <c r="S5" s="67"/>
      <c r="T5" s="2"/>
      <c r="U5" s="2"/>
      <c r="V5" s="2"/>
      <c r="W5" s="2"/>
      <c r="X5" s="2"/>
      <c r="Y5" s="2"/>
      <c r="Z5" s="2"/>
      <c r="AA5" s="68"/>
    </row>
    <row r="6" spans="1:27" x14ac:dyDescent="0.25">
      <c r="B6" s="117"/>
      <c r="C6" s="117"/>
      <c r="D6" s="6" t="s">
        <v>8</v>
      </c>
      <c r="E6" s="47">
        <v>2416</v>
      </c>
      <c r="F6" s="6">
        <v>2277</v>
      </c>
      <c r="G6" s="6">
        <v>2524</v>
      </c>
      <c r="H6" s="6">
        <v>1723</v>
      </c>
      <c r="I6" s="6">
        <v>2596</v>
      </c>
      <c r="J6" s="6">
        <v>2198</v>
      </c>
      <c r="K6" s="6">
        <v>2661</v>
      </c>
      <c r="L6" s="6">
        <v>2705</v>
      </c>
      <c r="M6" s="6">
        <v>2480</v>
      </c>
      <c r="N6" s="6">
        <v>2742</v>
      </c>
      <c r="O6" s="6">
        <v>2898</v>
      </c>
      <c r="P6" s="6">
        <v>2590</v>
      </c>
      <c r="Q6" s="50">
        <f t="shared" si="1"/>
        <v>29810</v>
      </c>
      <c r="S6" s="67"/>
      <c r="T6" s="2"/>
      <c r="U6" s="2"/>
      <c r="V6" s="2"/>
      <c r="W6" s="2"/>
      <c r="X6" s="2"/>
      <c r="Y6" s="2"/>
      <c r="Z6" s="2"/>
      <c r="AA6" s="68"/>
    </row>
    <row r="7" spans="1:27" x14ac:dyDescent="0.25">
      <c r="B7" s="117"/>
      <c r="C7" s="117"/>
      <c r="D7" s="6" t="s">
        <v>15</v>
      </c>
      <c r="E7" s="47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50">
        <f t="shared" si="1"/>
        <v>0</v>
      </c>
      <c r="S7" s="67"/>
      <c r="T7" s="2"/>
      <c r="U7" s="2"/>
      <c r="V7" s="2"/>
      <c r="W7" s="2"/>
      <c r="X7" s="2"/>
      <c r="Y7" s="2"/>
      <c r="Z7" s="2"/>
      <c r="AA7" s="68"/>
    </row>
    <row r="8" spans="1:27" x14ac:dyDescent="0.25">
      <c r="B8" s="117"/>
      <c r="C8" s="117"/>
      <c r="D8" s="79" t="s">
        <v>57</v>
      </c>
      <c r="E8" s="47">
        <v>0</v>
      </c>
      <c r="F8" s="6">
        <v>0</v>
      </c>
      <c r="G8" s="6">
        <v>0</v>
      </c>
      <c r="H8" s="79">
        <v>1</v>
      </c>
      <c r="I8" s="79">
        <v>2</v>
      </c>
      <c r="J8" s="79">
        <v>8</v>
      </c>
      <c r="K8" s="79">
        <v>6</v>
      </c>
      <c r="L8" s="79">
        <v>7</v>
      </c>
      <c r="M8" s="79">
        <v>11</v>
      </c>
      <c r="N8" s="79">
        <v>12</v>
      </c>
      <c r="O8" s="79">
        <v>21</v>
      </c>
      <c r="P8" s="79">
        <v>13</v>
      </c>
      <c r="Q8" s="50">
        <f t="shared" si="1"/>
        <v>81</v>
      </c>
      <c r="S8" s="67"/>
      <c r="T8" s="2"/>
      <c r="U8" s="2"/>
      <c r="V8" s="2"/>
      <c r="W8" s="2"/>
      <c r="X8" s="2"/>
      <c r="Y8" s="2"/>
      <c r="Z8" s="2"/>
      <c r="AA8" s="68"/>
    </row>
    <row r="9" spans="1:27" ht="15.75" thickBot="1" x14ac:dyDescent="0.3">
      <c r="B9" s="117"/>
      <c r="C9" s="117"/>
      <c r="D9" s="15" t="s">
        <v>10</v>
      </c>
      <c r="E9" s="47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51">
        <f t="shared" si="1"/>
        <v>0</v>
      </c>
      <c r="S9" s="67"/>
      <c r="T9" s="2"/>
      <c r="U9" s="2"/>
      <c r="V9" s="2"/>
      <c r="W9" s="2"/>
      <c r="X9" s="2"/>
      <c r="Y9" s="2"/>
      <c r="Z9" s="2"/>
      <c r="AA9" s="68"/>
    </row>
    <row r="10" spans="1:27" s="16" customFormat="1" thickBot="1" x14ac:dyDescent="0.25">
      <c r="B10" s="117"/>
      <c r="C10" s="122"/>
      <c r="D10" s="17" t="s">
        <v>2</v>
      </c>
      <c r="E10" s="18">
        <f>SUM(E4:E9)</f>
        <v>5835</v>
      </c>
      <c r="F10" s="18">
        <f t="shared" ref="F10:P10" si="2">SUM(F4:F9)</f>
        <v>5321</v>
      </c>
      <c r="G10" s="18">
        <f t="shared" si="2"/>
        <v>6006</v>
      </c>
      <c r="H10" s="18">
        <f t="shared" si="2"/>
        <v>4226</v>
      </c>
      <c r="I10" s="18">
        <f t="shared" si="2"/>
        <v>6841</v>
      </c>
      <c r="J10" s="18">
        <f t="shared" si="2"/>
        <v>5292</v>
      </c>
      <c r="K10" s="18">
        <f t="shared" si="2"/>
        <v>6156</v>
      </c>
      <c r="L10" s="18">
        <f t="shared" si="2"/>
        <v>6874</v>
      </c>
      <c r="M10" s="18">
        <f t="shared" si="2"/>
        <v>6064</v>
      </c>
      <c r="N10" s="18">
        <f t="shared" si="2"/>
        <v>6533</v>
      </c>
      <c r="O10" s="18">
        <f t="shared" si="2"/>
        <v>6488</v>
      </c>
      <c r="P10" s="18">
        <f t="shared" si="2"/>
        <v>7109</v>
      </c>
      <c r="Q10" s="19">
        <f>SUM(E10:P10)</f>
        <v>72745</v>
      </c>
      <c r="S10" s="69"/>
      <c r="T10" s="22"/>
      <c r="U10" s="22"/>
      <c r="V10" s="22"/>
      <c r="W10" s="22"/>
      <c r="X10" s="22"/>
      <c r="Y10" s="22"/>
      <c r="Z10" s="22"/>
      <c r="AA10" s="70"/>
    </row>
    <row r="11" spans="1:27" x14ac:dyDescent="0.25">
      <c r="B11" s="42">
        <f>B4+1</f>
        <v>2</v>
      </c>
      <c r="C11" s="118" t="s">
        <v>12</v>
      </c>
      <c r="D11" s="123"/>
      <c r="E11" s="10">
        <v>233</v>
      </c>
      <c r="F11" s="10">
        <v>231</v>
      </c>
      <c r="G11" s="10">
        <v>240</v>
      </c>
      <c r="H11" s="10">
        <v>249</v>
      </c>
      <c r="I11" s="10">
        <v>274</v>
      </c>
      <c r="J11" s="10">
        <v>252</v>
      </c>
      <c r="K11" s="10">
        <v>257</v>
      </c>
      <c r="L11" s="10">
        <v>264</v>
      </c>
      <c r="M11" s="10">
        <v>243</v>
      </c>
      <c r="N11" s="10">
        <v>251</v>
      </c>
      <c r="O11" s="10">
        <v>250</v>
      </c>
      <c r="P11" s="10">
        <v>296</v>
      </c>
      <c r="Q11" s="56">
        <f>SUM(E11:P11)/12</f>
        <v>253.33333333333334</v>
      </c>
      <c r="S11" s="67"/>
      <c r="T11" s="2"/>
      <c r="U11" s="2"/>
      <c r="V11" s="2"/>
      <c r="W11" s="2"/>
      <c r="X11" s="2"/>
      <c r="Y11" s="2"/>
      <c r="Z11" s="2"/>
      <c r="AA11" s="68"/>
    </row>
    <row r="12" spans="1:27" x14ac:dyDescent="0.25">
      <c r="B12" s="42">
        <f>B11+1</f>
        <v>3</v>
      </c>
      <c r="C12" s="118" t="s">
        <v>11</v>
      </c>
      <c r="D12" s="118"/>
      <c r="E12" s="6">
        <v>1013</v>
      </c>
      <c r="F12" s="6">
        <v>819</v>
      </c>
      <c r="G12" s="6">
        <v>920</v>
      </c>
      <c r="H12" s="6">
        <v>863</v>
      </c>
      <c r="I12" s="6">
        <v>1213</v>
      </c>
      <c r="J12" s="6">
        <v>979</v>
      </c>
      <c r="K12" s="6">
        <v>968</v>
      </c>
      <c r="L12" s="6">
        <v>1001</v>
      </c>
      <c r="M12" s="6">
        <v>974</v>
      </c>
      <c r="N12" s="6">
        <v>1081</v>
      </c>
      <c r="O12" s="6">
        <v>1030</v>
      </c>
      <c r="P12" s="6">
        <v>1081</v>
      </c>
      <c r="Q12" s="50">
        <f t="shared" si="1"/>
        <v>11942</v>
      </c>
      <c r="S12" s="67"/>
      <c r="T12" s="2"/>
      <c r="U12" s="2"/>
      <c r="V12" s="2"/>
      <c r="W12" s="2"/>
      <c r="X12" s="2"/>
      <c r="Y12" s="2"/>
      <c r="Z12" s="2"/>
      <c r="AA12" s="68"/>
    </row>
    <row r="13" spans="1:27" x14ac:dyDescent="0.25">
      <c r="B13" s="42">
        <f t="shared" ref="B13:B30" si="3">B12+1</f>
        <v>4</v>
      </c>
      <c r="C13" s="118" t="s">
        <v>13</v>
      </c>
      <c r="D13" s="118"/>
      <c r="E13" s="6">
        <v>973</v>
      </c>
      <c r="F13" s="6">
        <v>812</v>
      </c>
      <c r="G13" s="6">
        <v>908</v>
      </c>
      <c r="H13" s="6">
        <v>829</v>
      </c>
      <c r="I13" s="6">
        <v>1172</v>
      </c>
      <c r="J13" s="6">
        <v>957</v>
      </c>
      <c r="K13" s="6">
        <v>954</v>
      </c>
      <c r="L13" s="6">
        <v>963</v>
      </c>
      <c r="M13" s="6">
        <v>935</v>
      </c>
      <c r="N13" s="6">
        <v>1008</v>
      </c>
      <c r="O13" s="6">
        <v>1036</v>
      </c>
      <c r="P13" s="6">
        <v>1075</v>
      </c>
      <c r="Q13" s="50">
        <f t="shared" si="1"/>
        <v>11622</v>
      </c>
      <c r="S13" s="67"/>
      <c r="T13" s="2"/>
      <c r="U13" s="2"/>
      <c r="V13" s="2"/>
      <c r="W13" s="2"/>
      <c r="X13" s="2"/>
      <c r="Y13" s="2"/>
      <c r="Z13" s="2"/>
      <c r="AA13" s="68"/>
    </row>
    <row r="14" spans="1:27" x14ac:dyDescent="0.25">
      <c r="B14" s="42">
        <f t="shared" si="3"/>
        <v>5</v>
      </c>
      <c r="C14" s="117" t="s">
        <v>14</v>
      </c>
      <c r="D14" s="6" t="s">
        <v>6</v>
      </c>
      <c r="E14" s="48">
        <v>218</v>
      </c>
      <c r="F14" s="6">
        <v>187</v>
      </c>
      <c r="G14" s="6">
        <v>179</v>
      </c>
      <c r="H14" s="6">
        <v>186</v>
      </c>
      <c r="I14" s="6">
        <v>260</v>
      </c>
      <c r="J14" s="6">
        <v>218</v>
      </c>
      <c r="K14" s="6">
        <v>191</v>
      </c>
      <c r="L14" s="6">
        <v>175</v>
      </c>
      <c r="M14" s="6">
        <v>188</v>
      </c>
      <c r="N14" s="6">
        <v>207</v>
      </c>
      <c r="O14" s="6">
        <v>104</v>
      </c>
      <c r="P14" s="6">
        <v>108</v>
      </c>
      <c r="Q14" s="50">
        <f t="shared" si="1"/>
        <v>2221</v>
      </c>
      <c r="S14" s="67"/>
      <c r="T14" s="2"/>
      <c r="U14" s="2"/>
      <c r="V14" s="2"/>
      <c r="W14" s="2"/>
      <c r="X14" s="2"/>
      <c r="Y14" s="2"/>
      <c r="Z14" s="2"/>
      <c r="AA14" s="68"/>
    </row>
    <row r="15" spans="1:27" x14ac:dyDescent="0.25">
      <c r="B15" s="42"/>
      <c r="C15" s="117"/>
      <c r="D15" s="6" t="s">
        <v>7</v>
      </c>
      <c r="E15" s="48">
        <v>471</v>
      </c>
      <c r="F15" s="6">
        <v>344</v>
      </c>
      <c r="G15" s="6">
        <v>419</v>
      </c>
      <c r="H15" s="6">
        <v>397</v>
      </c>
      <c r="I15" s="6">
        <v>547</v>
      </c>
      <c r="J15" s="6">
        <v>401</v>
      </c>
      <c r="K15" s="6">
        <v>471</v>
      </c>
      <c r="L15" s="6">
        <v>480</v>
      </c>
      <c r="M15" s="6">
        <v>431</v>
      </c>
      <c r="N15" s="6">
        <v>472</v>
      </c>
      <c r="O15" s="6">
        <v>566</v>
      </c>
      <c r="P15" s="6">
        <v>584</v>
      </c>
      <c r="Q15" s="50">
        <f t="shared" si="1"/>
        <v>5583</v>
      </c>
      <c r="S15" s="67"/>
      <c r="T15" s="2"/>
      <c r="U15" s="2"/>
      <c r="V15" s="2"/>
      <c r="W15" s="2"/>
      <c r="X15" s="2"/>
      <c r="Y15" s="2"/>
      <c r="Z15" s="2"/>
      <c r="AA15" s="68"/>
    </row>
    <row r="16" spans="1:27" x14ac:dyDescent="0.25">
      <c r="B16" s="42"/>
      <c r="C16" s="117"/>
      <c r="D16" s="6" t="s">
        <v>8</v>
      </c>
      <c r="E16" s="48">
        <v>350</v>
      </c>
      <c r="F16" s="6">
        <v>304</v>
      </c>
      <c r="G16" s="6">
        <v>324</v>
      </c>
      <c r="H16" s="6">
        <v>290</v>
      </c>
      <c r="I16" s="6">
        <v>408</v>
      </c>
      <c r="J16" s="6">
        <v>359</v>
      </c>
      <c r="K16" s="6">
        <v>332</v>
      </c>
      <c r="L16" s="6">
        <v>363</v>
      </c>
      <c r="M16" s="6">
        <v>345</v>
      </c>
      <c r="N16" s="6">
        <v>401</v>
      </c>
      <c r="O16" s="6">
        <v>359</v>
      </c>
      <c r="P16" s="6">
        <v>408</v>
      </c>
      <c r="Q16" s="50">
        <f t="shared" si="1"/>
        <v>4243</v>
      </c>
      <c r="S16" s="67"/>
      <c r="T16" s="2"/>
      <c r="U16" s="2"/>
      <c r="V16" s="2"/>
      <c r="W16" s="2"/>
      <c r="X16" s="2"/>
      <c r="Y16" s="2"/>
      <c r="Z16" s="2"/>
      <c r="AA16" s="68"/>
    </row>
    <row r="17" spans="2:27" x14ac:dyDescent="0.25">
      <c r="B17" s="42"/>
      <c r="C17" s="117"/>
      <c r="D17" s="6" t="s">
        <v>15</v>
      </c>
      <c r="E17" s="48">
        <v>0</v>
      </c>
      <c r="F17" s="6">
        <v>0</v>
      </c>
      <c r="G17" s="6">
        <v>0</v>
      </c>
      <c r="H17" s="6">
        <v>1</v>
      </c>
      <c r="I17" s="6">
        <v>2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3</v>
      </c>
      <c r="Q17" s="50">
        <f t="shared" si="1"/>
        <v>7</v>
      </c>
      <c r="S17" s="67"/>
      <c r="T17" s="2"/>
      <c r="U17" s="2"/>
      <c r="V17" s="2"/>
      <c r="W17" s="2"/>
      <c r="X17" s="2"/>
      <c r="Y17" s="2"/>
      <c r="Z17" s="2"/>
      <c r="AA17" s="68"/>
    </row>
    <row r="18" spans="2:27" x14ac:dyDescent="0.25">
      <c r="B18" s="42"/>
      <c r="C18" s="117"/>
      <c r="D18" s="79" t="s">
        <v>57</v>
      </c>
      <c r="E18" s="48">
        <v>0</v>
      </c>
      <c r="F18" s="6">
        <v>0</v>
      </c>
      <c r="G18" s="6">
        <v>0</v>
      </c>
      <c r="H18" s="79">
        <v>1</v>
      </c>
      <c r="I18" s="79">
        <v>1</v>
      </c>
      <c r="J18" s="79">
        <v>5</v>
      </c>
      <c r="K18" s="79">
        <v>0</v>
      </c>
      <c r="L18" s="79">
        <v>3</v>
      </c>
      <c r="M18" s="79">
        <v>3</v>
      </c>
      <c r="N18" s="79">
        <v>3</v>
      </c>
      <c r="O18" s="79">
        <v>3</v>
      </c>
      <c r="P18" s="79">
        <v>1</v>
      </c>
      <c r="Q18" s="80">
        <f t="shared" si="1"/>
        <v>20</v>
      </c>
      <c r="S18" s="67"/>
      <c r="T18" s="2"/>
      <c r="U18" s="2"/>
      <c r="V18" s="2"/>
      <c r="W18" s="2"/>
      <c r="X18" s="2"/>
      <c r="Y18" s="2"/>
      <c r="Z18" s="2"/>
      <c r="AA18" s="68"/>
    </row>
    <row r="19" spans="2:27" ht="15.75" thickBot="1" x14ac:dyDescent="0.3">
      <c r="B19" s="42"/>
      <c r="C19" s="117"/>
      <c r="D19" s="15" t="s">
        <v>10</v>
      </c>
      <c r="E19" s="49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51">
        <f t="shared" si="1"/>
        <v>0</v>
      </c>
      <c r="S19" s="67"/>
      <c r="T19" s="2"/>
      <c r="U19" s="2"/>
      <c r="V19" s="121" t="s">
        <v>49</v>
      </c>
      <c r="W19" s="121"/>
      <c r="X19" s="2"/>
      <c r="Y19" s="2"/>
      <c r="Z19" s="2"/>
      <c r="AA19" s="68"/>
    </row>
    <row r="20" spans="2:27" s="16" customFormat="1" thickBot="1" x14ac:dyDescent="0.25">
      <c r="B20" s="20"/>
      <c r="C20" s="21"/>
      <c r="D20" s="17" t="s">
        <v>2</v>
      </c>
      <c r="E20" s="18">
        <f>SUM(E14:E19)</f>
        <v>1039</v>
      </c>
      <c r="F20" s="18">
        <f t="shared" ref="F20:P20" si="4">SUM(F14:F19)</f>
        <v>835</v>
      </c>
      <c r="G20" s="18">
        <f t="shared" si="4"/>
        <v>922</v>
      </c>
      <c r="H20" s="18">
        <f t="shared" si="4"/>
        <v>875</v>
      </c>
      <c r="I20" s="18">
        <f t="shared" si="4"/>
        <v>1218</v>
      </c>
      <c r="J20" s="18">
        <f t="shared" si="4"/>
        <v>984</v>
      </c>
      <c r="K20" s="18">
        <f t="shared" si="4"/>
        <v>994</v>
      </c>
      <c r="L20" s="18">
        <f t="shared" si="4"/>
        <v>1021</v>
      </c>
      <c r="M20" s="18">
        <f t="shared" si="4"/>
        <v>967</v>
      </c>
      <c r="N20" s="18">
        <f t="shared" si="4"/>
        <v>1083</v>
      </c>
      <c r="O20" s="18">
        <f t="shared" si="4"/>
        <v>1032</v>
      </c>
      <c r="P20" s="18">
        <f t="shared" si="4"/>
        <v>1104</v>
      </c>
      <c r="Q20" s="19">
        <f t="shared" si="1"/>
        <v>12074</v>
      </c>
      <c r="S20" s="69"/>
      <c r="T20" s="22"/>
      <c r="U20" s="22"/>
      <c r="V20" s="22"/>
      <c r="W20" s="22"/>
      <c r="X20" s="22"/>
      <c r="Y20" s="22"/>
      <c r="Z20" s="22"/>
      <c r="AA20" s="70"/>
    </row>
    <row r="21" spans="2:27" x14ac:dyDescent="0.25">
      <c r="B21" s="42">
        <f>B14+1</f>
        <v>6</v>
      </c>
      <c r="C21" s="6" t="s">
        <v>16</v>
      </c>
      <c r="D21" s="10"/>
      <c r="E21" s="10">
        <v>3322</v>
      </c>
      <c r="F21" s="10">
        <v>2931</v>
      </c>
      <c r="G21" s="10">
        <v>3443</v>
      </c>
      <c r="H21" s="10">
        <v>3138</v>
      </c>
      <c r="I21" s="10">
        <v>4561</v>
      </c>
      <c r="J21" s="10">
        <v>3563</v>
      </c>
      <c r="K21" s="10">
        <v>3340</v>
      </c>
      <c r="L21" s="10">
        <v>3564</v>
      </c>
      <c r="M21" s="10">
        <v>3320</v>
      </c>
      <c r="N21" s="10">
        <v>3789</v>
      </c>
      <c r="O21" s="10">
        <v>3732</v>
      </c>
      <c r="P21" s="10">
        <v>4223</v>
      </c>
      <c r="Q21" s="52">
        <f>SUM(E21:P21)</f>
        <v>42926</v>
      </c>
      <c r="S21" s="67"/>
      <c r="T21" s="2"/>
      <c r="U21" s="2"/>
      <c r="V21" s="2"/>
      <c r="W21" s="2"/>
      <c r="X21" s="2"/>
      <c r="Y21" s="2"/>
      <c r="Z21" s="2"/>
      <c r="AA21" s="68"/>
    </row>
    <row r="22" spans="2:27" x14ac:dyDescent="0.25">
      <c r="B22" s="42">
        <f t="shared" si="3"/>
        <v>7</v>
      </c>
      <c r="C22" s="6" t="s">
        <v>17</v>
      </c>
      <c r="D22" s="6"/>
      <c r="E22" s="6">
        <v>107</v>
      </c>
      <c r="F22" s="6">
        <v>105</v>
      </c>
      <c r="G22" s="6">
        <v>111</v>
      </c>
      <c r="H22" s="6">
        <v>105</v>
      </c>
      <c r="I22" s="6">
        <v>147</v>
      </c>
      <c r="J22" s="6">
        <v>119</v>
      </c>
      <c r="K22" s="6">
        <v>108</v>
      </c>
      <c r="L22" s="6">
        <v>115</v>
      </c>
      <c r="M22" s="6">
        <v>111</v>
      </c>
      <c r="N22" s="6">
        <v>122</v>
      </c>
      <c r="O22" s="6">
        <v>124</v>
      </c>
      <c r="P22" s="6">
        <v>136</v>
      </c>
      <c r="Q22" s="57">
        <f>SUM(E22:P22)/12</f>
        <v>117.5</v>
      </c>
      <c r="S22" s="67"/>
      <c r="T22" s="2"/>
      <c r="U22" s="2"/>
      <c r="V22" s="2"/>
      <c r="W22" s="2"/>
      <c r="X22" s="2"/>
      <c r="Y22" s="2"/>
      <c r="Z22" s="2"/>
      <c r="AA22" s="68"/>
    </row>
    <row r="23" spans="2:27" x14ac:dyDescent="0.25">
      <c r="B23" s="42">
        <f t="shared" si="3"/>
        <v>8</v>
      </c>
      <c r="C23" s="6" t="s">
        <v>18</v>
      </c>
      <c r="D23" s="6"/>
      <c r="E23" s="6">
        <v>4110</v>
      </c>
      <c r="F23" s="6">
        <v>3487</v>
      </c>
      <c r="G23" s="6">
        <v>4197</v>
      </c>
      <c r="H23" s="6">
        <v>3512</v>
      </c>
      <c r="I23" s="6">
        <v>5103</v>
      </c>
      <c r="J23" s="6">
        <v>3980</v>
      </c>
      <c r="K23" s="6">
        <v>4211</v>
      </c>
      <c r="L23" s="6">
        <v>4146</v>
      </c>
      <c r="M23" s="6">
        <v>4018</v>
      </c>
      <c r="N23" s="6">
        <v>4498</v>
      </c>
      <c r="O23" s="6">
        <v>4669</v>
      </c>
      <c r="P23" s="6">
        <v>5224</v>
      </c>
      <c r="Q23" s="50">
        <f t="shared" ref="Q23:Q36" si="5">SUM(E23:P23)</f>
        <v>51155</v>
      </c>
      <c r="S23" s="67"/>
      <c r="T23" s="2"/>
      <c r="U23" s="2"/>
      <c r="V23" s="2"/>
      <c r="W23" s="2"/>
      <c r="X23" s="2"/>
      <c r="Y23" s="2"/>
      <c r="Z23" s="2"/>
      <c r="AA23" s="68"/>
    </row>
    <row r="24" spans="2:27" x14ac:dyDescent="0.25">
      <c r="B24" s="42">
        <f t="shared" si="3"/>
        <v>9</v>
      </c>
      <c r="C24" s="114" t="s">
        <v>30</v>
      </c>
      <c r="D24" s="6" t="s">
        <v>19</v>
      </c>
      <c r="E24" s="6">
        <v>14</v>
      </c>
      <c r="F24" s="6">
        <v>15</v>
      </c>
      <c r="G24" s="6">
        <v>16</v>
      </c>
      <c r="H24" s="6">
        <v>16</v>
      </c>
      <c r="I24" s="6">
        <v>33</v>
      </c>
      <c r="J24" s="6">
        <v>31</v>
      </c>
      <c r="K24" s="6">
        <v>31</v>
      </c>
      <c r="L24" s="6">
        <v>32</v>
      </c>
      <c r="M24" s="6">
        <v>24</v>
      </c>
      <c r="N24" s="6">
        <v>25</v>
      </c>
      <c r="O24" s="6">
        <v>17</v>
      </c>
      <c r="P24" s="6">
        <v>21</v>
      </c>
      <c r="Q24" s="50">
        <f t="shared" si="5"/>
        <v>275</v>
      </c>
      <c r="S24" s="67"/>
      <c r="T24" s="2"/>
      <c r="U24" s="2"/>
      <c r="V24" s="2"/>
      <c r="W24" s="2"/>
      <c r="X24" s="2"/>
      <c r="Y24" s="2"/>
      <c r="Z24" s="2"/>
      <c r="AA24" s="68"/>
    </row>
    <row r="25" spans="2:27" x14ac:dyDescent="0.25">
      <c r="B25" s="42"/>
      <c r="C25" s="114"/>
      <c r="D25" s="6" t="s">
        <v>20</v>
      </c>
      <c r="E25" s="6">
        <v>23</v>
      </c>
      <c r="F25" s="6">
        <v>25</v>
      </c>
      <c r="G25" s="6">
        <v>37</v>
      </c>
      <c r="H25" s="6">
        <v>30</v>
      </c>
      <c r="I25" s="6">
        <v>36</v>
      </c>
      <c r="J25" s="6">
        <v>16</v>
      </c>
      <c r="K25" s="6">
        <v>20</v>
      </c>
      <c r="L25" s="6">
        <v>23</v>
      </c>
      <c r="M25" s="6">
        <v>29</v>
      </c>
      <c r="N25" s="6">
        <v>32</v>
      </c>
      <c r="O25" s="6">
        <v>31</v>
      </c>
      <c r="P25" s="6">
        <v>26</v>
      </c>
      <c r="Q25" s="50">
        <f t="shared" si="5"/>
        <v>328</v>
      </c>
      <c r="S25" s="67"/>
      <c r="T25" s="2"/>
      <c r="U25" s="2"/>
      <c r="V25" s="2"/>
      <c r="W25" s="2"/>
      <c r="X25" s="2"/>
      <c r="Y25" s="2"/>
      <c r="Z25" s="2"/>
      <c r="AA25" s="68"/>
    </row>
    <row r="26" spans="2:27" x14ac:dyDescent="0.25">
      <c r="B26" s="42">
        <f>B24+1</f>
        <v>10</v>
      </c>
      <c r="C26" s="114" t="s">
        <v>21</v>
      </c>
      <c r="D26" s="6" t="s">
        <v>22</v>
      </c>
      <c r="E26" s="6">
        <v>48</v>
      </c>
      <c r="F26" s="6">
        <v>34</v>
      </c>
      <c r="G26" s="6">
        <v>31</v>
      </c>
      <c r="H26" s="6">
        <v>37</v>
      </c>
      <c r="I26" s="6">
        <v>52</v>
      </c>
      <c r="J26" s="6">
        <v>40</v>
      </c>
      <c r="K26" s="6">
        <v>31</v>
      </c>
      <c r="L26" s="6">
        <v>42</v>
      </c>
      <c r="M26" s="6">
        <v>42</v>
      </c>
      <c r="N26" s="6">
        <v>33</v>
      </c>
      <c r="O26" s="6">
        <v>18</v>
      </c>
      <c r="P26" s="6">
        <v>10</v>
      </c>
      <c r="Q26" s="50">
        <f>SUM(E26:P26)</f>
        <v>418</v>
      </c>
      <c r="S26" s="67"/>
      <c r="T26" s="2"/>
      <c r="U26" s="2"/>
      <c r="V26" s="2"/>
      <c r="W26" s="2"/>
      <c r="X26" s="2"/>
      <c r="Y26" s="2"/>
      <c r="Z26" s="2"/>
      <c r="AA26" s="68"/>
    </row>
    <row r="27" spans="2:27" x14ac:dyDescent="0.25">
      <c r="B27" s="42"/>
      <c r="C27" s="114"/>
      <c r="D27" s="6" t="s">
        <v>23</v>
      </c>
      <c r="E27" s="6">
        <v>20</v>
      </c>
      <c r="F27" s="6">
        <v>13</v>
      </c>
      <c r="G27" s="6">
        <v>7</v>
      </c>
      <c r="H27" s="6">
        <v>12</v>
      </c>
      <c r="I27" s="6">
        <v>13</v>
      </c>
      <c r="J27" s="6">
        <v>14</v>
      </c>
      <c r="K27" s="6">
        <v>14</v>
      </c>
      <c r="L27" s="6">
        <v>18</v>
      </c>
      <c r="M27" s="6">
        <v>15</v>
      </c>
      <c r="N27" s="6">
        <v>11</v>
      </c>
      <c r="O27" s="6">
        <v>15</v>
      </c>
      <c r="P27" s="6">
        <v>10</v>
      </c>
      <c r="Q27" s="50">
        <f t="shared" si="5"/>
        <v>162</v>
      </c>
      <c r="S27" s="67"/>
      <c r="T27" s="2"/>
      <c r="U27" s="2"/>
      <c r="V27" s="2"/>
      <c r="W27" s="2"/>
      <c r="X27" s="2"/>
      <c r="Y27" s="2"/>
      <c r="Z27" s="2"/>
      <c r="AA27" s="68"/>
    </row>
    <row r="28" spans="2:27" x14ac:dyDescent="0.25">
      <c r="B28" s="42"/>
      <c r="C28" s="114"/>
      <c r="D28" s="6" t="s">
        <v>24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50">
        <f t="shared" si="5"/>
        <v>0</v>
      </c>
      <c r="S28" s="67"/>
      <c r="T28" s="2"/>
      <c r="U28" s="2"/>
      <c r="V28" s="2"/>
      <c r="W28" s="2"/>
      <c r="X28" s="2"/>
      <c r="Y28" s="2"/>
      <c r="Z28" s="2"/>
      <c r="AA28" s="68"/>
    </row>
    <row r="29" spans="2:27" x14ac:dyDescent="0.25">
      <c r="B29" s="42">
        <f>B26+1</f>
        <v>11</v>
      </c>
      <c r="C29" s="119" t="s">
        <v>25</v>
      </c>
      <c r="D29" s="119"/>
      <c r="E29" s="6">
        <v>0</v>
      </c>
      <c r="F29" s="6">
        <v>1</v>
      </c>
      <c r="G29" s="6">
        <v>6</v>
      </c>
      <c r="H29" s="6">
        <v>0</v>
      </c>
      <c r="I29" s="6">
        <v>2</v>
      </c>
      <c r="J29" s="6">
        <v>5</v>
      </c>
      <c r="K29" s="6">
        <v>4</v>
      </c>
      <c r="L29" s="6">
        <v>0</v>
      </c>
      <c r="M29" s="6">
        <v>0</v>
      </c>
      <c r="N29" s="6">
        <v>1</v>
      </c>
      <c r="O29" s="6">
        <v>0</v>
      </c>
      <c r="P29" s="6">
        <v>0</v>
      </c>
      <c r="Q29" s="50">
        <f t="shared" si="5"/>
        <v>19</v>
      </c>
      <c r="S29" s="67"/>
      <c r="T29" s="2"/>
      <c r="U29" s="2"/>
      <c r="V29" s="2"/>
      <c r="W29" s="2"/>
      <c r="X29" s="2"/>
      <c r="Y29" s="2"/>
      <c r="Z29" s="2"/>
      <c r="AA29" s="68"/>
    </row>
    <row r="30" spans="2:27" x14ac:dyDescent="0.25">
      <c r="B30" s="42">
        <f t="shared" si="3"/>
        <v>12</v>
      </c>
      <c r="C30" s="114" t="s">
        <v>26</v>
      </c>
      <c r="D30" s="6" t="s">
        <v>27</v>
      </c>
      <c r="E30" s="6">
        <v>182</v>
      </c>
      <c r="F30" s="6">
        <v>143</v>
      </c>
      <c r="G30" s="6">
        <v>145</v>
      </c>
      <c r="H30" s="6">
        <v>327</v>
      </c>
      <c r="I30" s="6">
        <v>551</v>
      </c>
      <c r="J30" s="6">
        <v>491</v>
      </c>
      <c r="K30" s="6">
        <v>568</v>
      </c>
      <c r="L30" s="6">
        <v>639</v>
      </c>
      <c r="M30" s="6">
        <v>478</v>
      </c>
      <c r="N30" s="6">
        <v>589</v>
      </c>
      <c r="O30" s="6">
        <v>587</v>
      </c>
      <c r="P30" s="6">
        <v>204</v>
      </c>
      <c r="Q30" s="50">
        <f t="shared" si="5"/>
        <v>4904</v>
      </c>
      <c r="S30" s="67"/>
      <c r="T30" s="2"/>
      <c r="U30" s="2"/>
      <c r="V30" s="2"/>
      <c r="W30" s="2"/>
      <c r="X30" s="2"/>
      <c r="Y30" s="2"/>
      <c r="Z30" s="2"/>
      <c r="AA30" s="68"/>
    </row>
    <row r="31" spans="2:27" x14ac:dyDescent="0.25">
      <c r="B31" s="42"/>
      <c r="C31" s="114"/>
      <c r="D31" s="6" t="s">
        <v>28</v>
      </c>
      <c r="E31" s="6">
        <v>61</v>
      </c>
      <c r="F31" s="6">
        <v>58</v>
      </c>
      <c r="G31" s="6">
        <v>36</v>
      </c>
      <c r="H31" s="6">
        <v>40</v>
      </c>
      <c r="I31" s="6">
        <v>62</v>
      </c>
      <c r="J31" s="6">
        <v>60</v>
      </c>
      <c r="K31" s="6">
        <v>50</v>
      </c>
      <c r="L31" s="6">
        <v>67</v>
      </c>
      <c r="M31" s="6">
        <v>49</v>
      </c>
      <c r="N31" s="6">
        <v>37</v>
      </c>
      <c r="O31" s="6">
        <v>39</v>
      </c>
      <c r="P31" s="6">
        <v>24</v>
      </c>
      <c r="Q31" s="50">
        <f t="shared" si="5"/>
        <v>583</v>
      </c>
      <c r="S31" s="67"/>
      <c r="T31" s="2"/>
      <c r="U31" s="2"/>
      <c r="V31" s="2"/>
      <c r="W31" s="2"/>
      <c r="X31" s="2"/>
      <c r="Y31" s="2"/>
      <c r="Z31" s="2"/>
      <c r="AA31" s="68"/>
    </row>
    <row r="32" spans="2:27" x14ac:dyDescent="0.25">
      <c r="B32" s="42"/>
      <c r="C32" s="114"/>
      <c r="D32" s="6" t="s">
        <v>29</v>
      </c>
      <c r="E32" s="6">
        <v>21</v>
      </c>
      <c r="F32" s="6">
        <v>6</v>
      </c>
      <c r="G32" s="6">
        <v>20</v>
      </c>
      <c r="H32" s="6">
        <v>9</v>
      </c>
      <c r="I32" s="6">
        <v>30</v>
      </c>
      <c r="J32" s="6">
        <v>32</v>
      </c>
      <c r="K32" s="6">
        <v>26</v>
      </c>
      <c r="L32" s="6">
        <v>27</v>
      </c>
      <c r="M32" s="6">
        <v>40</v>
      </c>
      <c r="N32" s="6">
        <v>35</v>
      </c>
      <c r="O32" s="6">
        <v>45</v>
      </c>
      <c r="P32" s="6">
        <v>19</v>
      </c>
      <c r="Q32" s="50">
        <f t="shared" si="5"/>
        <v>310</v>
      </c>
      <c r="S32" s="67"/>
      <c r="T32" s="2"/>
      <c r="U32" s="2"/>
      <c r="V32" s="2"/>
      <c r="W32" s="2"/>
      <c r="X32" s="2"/>
      <c r="Y32" s="2"/>
      <c r="Z32" s="2"/>
      <c r="AA32" s="68"/>
    </row>
    <row r="33" spans="2:27" x14ac:dyDescent="0.25">
      <c r="B33" s="42">
        <f>B30+1</f>
        <v>13</v>
      </c>
      <c r="C33" s="6" t="s">
        <v>58</v>
      </c>
      <c r="D33" s="6"/>
      <c r="E33" s="6">
        <v>416</v>
      </c>
      <c r="F33" s="6">
        <v>361</v>
      </c>
      <c r="G33" s="6">
        <v>415</v>
      </c>
      <c r="H33" s="6">
        <v>410</v>
      </c>
      <c r="I33" s="6">
        <v>451</v>
      </c>
      <c r="J33" s="6">
        <v>473</v>
      </c>
      <c r="K33" s="6">
        <v>484</v>
      </c>
      <c r="L33" s="79">
        <v>489</v>
      </c>
      <c r="M33" s="6">
        <v>489</v>
      </c>
      <c r="N33" s="6">
        <v>486</v>
      </c>
      <c r="O33" s="6">
        <v>497</v>
      </c>
      <c r="P33" s="6">
        <v>504</v>
      </c>
      <c r="Q33" s="50">
        <f t="shared" si="5"/>
        <v>5475</v>
      </c>
      <c r="S33" s="67"/>
      <c r="T33" s="2"/>
      <c r="U33" s="2"/>
      <c r="V33" s="2"/>
      <c r="W33" s="2"/>
      <c r="X33" s="2"/>
      <c r="Y33" s="2"/>
      <c r="Z33" s="2"/>
      <c r="AA33" s="68"/>
    </row>
    <row r="34" spans="2:27" x14ac:dyDescent="0.25">
      <c r="B34" s="42">
        <f>B33+1</f>
        <v>14</v>
      </c>
      <c r="C34" s="6" t="s">
        <v>32</v>
      </c>
      <c r="D34" s="6"/>
      <c r="E34" s="6">
        <v>708</v>
      </c>
      <c r="F34" s="6">
        <v>677</v>
      </c>
      <c r="G34" s="6">
        <v>742</v>
      </c>
      <c r="H34" s="6">
        <v>706</v>
      </c>
      <c r="I34" s="6">
        <v>978</v>
      </c>
      <c r="J34" s="6">
        <v>769</v>
      </c>
      <c r="K34" s="6">
        <v>890</v>
      </c>
      <c r="L34" s="6">
        <v>863</v>
      </c>
      <c r="M34" s="6">
        <v>1058</v>
      </c>
      <c r="N34" s="6">
        <v>918</v>
      </c>
      <c r="O34" s="6">
        <v>870</v>
      </c>
      <c r="P34" s="6">
        <v>907</v>
      </c>
      <c r="Q34" s="50">
        <f t="shared" si="5"/>
        <v>10086</v>
      </c>
      <c r="S34" s="67"/>
      <c r="T34" s="2"/>
      <c r="U34" s="2"/>
      <c r="V34" s="2"/>
      <c r="W34" s="2"/>
      <c r="X34" s="2"/>
      <c r="Y34" s="2"/>
      <c r="Z34" s="2"/>
      <c r="AA34" s="68"/>
    </row>
    <row r="35" spans="2:27" x14ac:dyDescent="0.25">
      <c r="B35" s="42">
        <f t="shared" ref="B35:B42" si="6">B34+1</f>
        <v>15</v>
      </c>
      <c r="C35" s="6" t="s">
        <v>33</v>
      </c>
      <c r="D35" s="6"/>
      <c r="E35" s="6">
        <v>9142</v>
      </c>
      <c r="F35" s="6">
        <v>8141</v>
      </c>
      <c r="G35" s="6">
        <v>8573</v>
      </c>
      <c r="H35" s="6">
        <v>7851</v>
      </c>
      <c r="I35" s="6">
        <v>11499</v>
      </c>
      <c r="J35" s="6">
        <v>9271</v>
      </c>
      <c r="K35" s="6">
        <v>9896</v>
      </c>
      <c r="L35" s="6">
        <v>9777</v>
      </c>
      <c r="M35" s="6">
        <v>10312</v>
      </c>
      <c r="N35" s="6">
        <v>10423</v>
      </c>
      <c r="O35" s="79">
        <v>10242</v>
      </c>
      <c r="P35" s="6">
        <v>12670</v>
      </c>
      <c r="Q35" s="50">
        <f t="shared" si="5"/>
        <v>117797</v>
      </c>
      <c r="S35" s="67"/>
      <c r="T35" s="2"/>
      <c r="U35" s="2"/>
      <c r="V35" s="2"/>
      <c r="W35" s="2"/>
      <c r="X35" s="2"/>
      <c r="Y35" s="2"/>
      <c r="Z35" s="2"/>
      <c r="AA35" s="68"/>
    </row>
    <row r="36" spans="2:27" x14ac:dyDescent="0.25">
      <c r="B36" s="42">
        <f t="shared" si="6"/>
        <v>16</v>
      </c>
      <c r="C36" s="6" t="s">
        <v>34</v>
      </c>
      <c r="D36" s="6"/>
      <c r="E36" s="6">
        <v>1310</v>
      </c>
      <c r="F36" s="6">
        <v>1092</v>
      </c>
      <c r="G36" s="6">
        <v>1258</v>
      </c>
      <c r="H36" s="6">
        <v>1340</v>
      </c>
      <c r="I36" s="6">
        <v>1561</v>
      </c>
      <c r="J36" s="6">
        <v>1350</v>
      </c>
      <c r="K36" s="6">
        <v>1345</v>
      </c>
      <c r="L36" s="6">
        <v>1349</v>
      </c>
      <c r="M36" s="6">
        <v>1322</v>
      </c>
      <c r="N36" s="6">
        <v>1458</v>
      </c>
      <c r="O36" s="6">
        <v>1436</v>
      </c>
      <c r="P36" s="6">
        <v>1611</v>
      </c>
      <c r="Q36" s="50">
        <f t="shared" si="5"/>
        <v>16432</v>
      </c>
      <c r="S36" s="67"/>
      <c r="T36" s="2"/>
      <c r="U36" s="2"/>
      <c r="V36" s="2"/>
      <c r="W36" s="2"/>
      <c r="X36" s="2"/>
      <c r="Y36" s="2"/>
      <c r="Z36" s="2"/>
      <c r="AA36" s="68"/>
    </row>
    <row r="37" spans="2:27" x14ac:dyDescent="0.25">
      <c r="B37" s="42">
        <f>B36+1</f>
        <v>17</v>
      </c>
      <c r="C37" s="6" t="s">
        <v>35</v>
      </c>
      <c r="D37" s="6"/>
      <c r="E37" s="6">
        <v>47.37</v>
      </c>
      <c r="F37" s="6">
        <v>47.95</v>
      </c>
      <c r="G37" s="6">
        <v>52.52</v>
      </c>
      <c r="H37" s="6">
        <v>46.6</v>
      </c>
      <c r="I37" s="6">
        <v>65.83</v>
      </c>
      <c r="J37" s="6">
        <v>50.81</v>
      </c>
      <c r="K37" s="6">
        <v>48.52</v>
      </c>
      <c r="L37" s="6">
        <v>54.89</v>
      </c>
      <c r="M37" s="6">
        <v>51.52</v>
      </c>
      <c r="N37" s="6">
        <v>59.14</v>
      </c>
      <c r="O37" s="6">
        <v>59.69</v>
      </c>
      <c r="P37" s="6">
        <v>64.05</v>
      </c>
      <c r="Q37" s="58">
        <v>58.8</v>
      </c>
      <c r="S37" s="67"/>
      <c r="T37" s="2"/>
      <c r="U37" s="2"/>
      <c r="V37" s="2"/>
      <c r="W37" s="2"/>
      <c r="X37" s="2"/>
      <c r="Y37" s="2"/>
      <c r="Z37" s="2"/>
      <c r="AA37" s="68"/>
    </row>
    <row r="38" spans="2:27" x14ac:dyDescent="0.25">
      <c r="B38" s="42">
        <f t="shared" si="6"/>
        <v>18</v>
      </c>
      <c r="C38" s="6" t="s">
        <v>36</v>
      </c>
      <c r="D38" s="6"/>
      <c r="E38" s="6">
        <v>4.17</v>
      </c>
      <c r="F38" s="6">
        <v>4.22</v>
      </c>
      <c r="G38" s="6">
        <v>4.46</v>
      </c>
      <c r="H38" s="6">
        <v>4.1100000000000003</v>
      </c>
      <c r="I38" s="6">
        <v>4.26</v>
      </c>
      <c r="J38" s="6">
        <v>4.05</v>
      </c>
      <c r="K38" s="6">
        <v>4.28</v>
      </c>
      <c r="L38" s="6">
        <v>4.21</v>
      </c>
      <c r="M38" s="6">
        <v>4.17</v>
      </c>
      <c r="N38" s="6">
        <v>4.37</v>
      </c>
      <c r="O38" s="6">
        <v>4.42</v>
      </c>
      <c r="P38" s="6">
        <v>4.78</v>
      </c>
      <c r="Q38" s="55">
        <v>4.4000000000000004</v>
      </c>
      <c r="S38" s="67"/>
      <c r="T38" s="2"/>
      <c r="U38" s="2"/>
      <c r="V38" s="121" t="s">
        <v>50</v>
      </c>
      <c r="W38" s="121"/>
      <c r="X38" s="121"/>
      <c r="Y38" s="2"/>
      <c r="Z38" s="2"/>
      <c r="AA38" s="68"/>
    </row>
    <row r="39" spans="2:27" x14ac:dyDescent="0.25">
      <c r="B39" s="42">
        <f t="shared" si="6"/>
        <v>19</v>
      </c>
      <c r="C39" s="6" t="s">
        <v>37</v>
      </c>
      <c r="D39" s="6"/>
      <c r="E39" s="6">
        <v>3.62</v>
      </c>
      <c r="F39" s="6">
        <v>3.89</v>
      </c>
      <c r="G39" s="6">
        <v>3.41</v>
      </c>
      <c r="H39" s="6">
        <v>4.2</v>
      </c>
      <c r="I39" s="6">
        <v>1.96</v>
      </c>
      <c r="J39" s="6">
        <v>3.53</v>
      </c>
      <c r="K39" s="6">
        <v>3.57</v>
      </c>
      <c r="L39" s="6">
        <v>2.99</v>
      </c>
      <c r="M39" s="6">
        <v>3.22</v>
      </c>
      <c r="N39" s="6">
        <v>2.5499999999999998</v>
      </c>
      <c r="O39" s="6">
        <v>2.4</v>
      </c>
      <c r="P39" s="6">
        <v>2.17</v>
      </c>
      <c r="Q39" s="55">
        <v>2.59</v>
      </c>
      <c r="S39" s="67"/>
      <c r="T39" s="2"/>
      <c r="U39" s="2"/>
      <c r="V39" s="2"/>
      <c r="W39" s="2"/>
      <c r="X39" s="2"/>
      <c r="Y39" s="2"/>
      <c r="Z39" s="2"/>
      <c r="AA39" s="68"/>
    </row>
    <row r="40" spans="2:27" x14ac:dyDescent="0.25">
      <c r="B40" s="42">
        <f t="shared" si="6"/>
        <v>20</v>
      </c>
      <c r="C40" s="6" t="s">
        <v>38</v>
      </c>
      <c r="D40" s="6"/>
      <c r="E40" s="6">
        <v>4.51</v>
      </c>
      <c r="F40" s="6">
        <v>3.74</v>
      </c>
      <c r="G40" s="6">
        <v>4.32</v>
      </c>
      <c r="H40" s="6">
        <v>3.82</v>
      </c>
      <c r="I40" s="6">
        <v>5.4</v>
      </c>
      <c r="J40" s="6">
        <v>4.18</v>
      </c>
      <c r="K40" s="6">
        <v>4.47</v>
      </c>
      <c r="L40" s="6">
        <v>4.68</v>
      </c>
      <c r="M40" s="6">
        <v>4.5199999999999996</v>
      </c>
      <c r="N40" s="6">
        <v>4.97</v>
      </c>
      <c r="O40" s="6">
        <v>5.04</v>
      </c>
      <c r="P40" s="6">
        <v>5.13</v>
      </c>
      <c r="Q40" s="55">
        <v>58.11</v>
      </c>
      <c r="S40" s="67"/>
      <c r="T40" s="2"/>
      <c r="U40" s="2"/>
      <c r="V40" s="2"/>
      <c r="W40" s="2"/>
      <c r="X40" s="2"/>
      <c r="Y40" s="2"/>
      <c r="Z40" s="2"/>
      <c r="AA40" s="68"/>
    </row>
    <row r="41" spans="2:27" x14ac:dyDescent="0.25">
      <c r="B41" s="42">
        <f t="shared" si="6"/>
        <v>21</v>
      </c>
      <c r="C41" s="6" t="s">
        <v>39</v>
      </c>
      <c r="D41" s="6"/>
      <c r="E41" s="6">
        <v>38.03</v>
      </c>
      <c r="F41" s="6">
        <v>49.26</v>
      </c>
      <c r="G41" s="6">
        <v>58.37</v>
      </c>
      <c r="H41" s="6">
        <v>55.49</v>
      </c>
      <c r="I41" s="6">
        <v>58.87</v>
      </c>
      <c r="J41" s="6">
        <v>49.11</v>
      </c>
      <c r="K41" s="6">
        <v>53.46</v>
      </c>
      <c r="L41" s="6">
        <v>57.11</v>
      </c>
      <c r="M41" s="6">
        <v>56.68</v>
      </c>
      <c r="N41" s="6">
        <v>56.55</v>
      </c>
      <c r="O41" s="6">
        <v>46.33</v>
      </c>
      <c r="P41" s="6">
        <v>43.72</v>
      </c>
      <c r="Q41" s="55">
        <v>51.88</v>
      </c>
      <c r="S41" s="67"/>
      <c r="T41" s="2"/>
      <c r="U41" s="2"/>
      <c r="V41" s="2"/>
      <c r="W41" s="2"/>
      <c r="X41" s="2"/>
      <c r="Y41" s="2"/>
      <c r="Z41" s="2"/>
      <c r="AA41" s="68"/>
    </row>
    <row r="42" spans="2:27" x14ac:dyDescent="0.25">
      <c r="B42" s="42">
        <f t="shared" si="6"/>
        <v>22</v>
      </c>
      <c r="C42" s="6" t="s">
        <v>40</v>
      </c>
      <c r="D42" s="6"/>
      <c r="E42" s="6">
        <v>23.64</v>
      </c>
      <c r="F42" s="6">
        <v>30.79</v>
      </c>
      <c r="G42" s="6">
        <v>40.75</v>
      </c>
      <c r="H42" s="6">
        <v>36.19</v>
      </c>
      <c r="I42" s="6">
        <v>30.72</v>
      </c>
      <c r="J42" s="6">
        <v>16.72</v>
      </c>
      <c r="K42" s="6">
        <v>20.96</v>
      </c>
      <c r="L42" s="6">
        <v>23.88</v>
      </c>
      <c r="M42" s="6">
        <v>31.02</v>
      </c>
      <c r="N42" s="6">
        <v>31.75</v>
      </c>
      <c r="O42" s="6">
        <v>29.92</v>
      </c>
      <c r="P42" s="6">
        <v>24.19</v>
      </c>
      <c r="Q42" s="55">
        <v>28.22</v>
      </c>
      <c r="S42" s="67"/>
      <c r="T42" s="2"/>
      <c r="U42" s="2"/>
      <c r="V42" s="2"/>
      <c r="W42" s="2"/>
      <c r="X42" s="2"/>
      <c r="Y42" s="2"/>
      <c r="Z42" s="2"/>
      <c r="AA42" s="68"/>
    </row>
    <row r="43" spans="2:27" x14ac:dyDescent="0.25">
      <c r="S43" s="67"/>
      <c r="T43" s="2"/>
      <c r="U43" s="2"/>
      <c r="V43" s="2"/>
      <c r="W43" s="2"/>
      <c r="X43" s="2"/>
      <c r="Y43" s="2"/>
      <c r="Z43" s="2"/>
      <c r="AA43" s="68"/>
    </row>
    <row r="44" spans="2:27" x14ac:dyDescent="0.25">
      <c r="C44" s="1" t="s">
        <v>46</v>
      </c>
      <c r="E44" s="1">
        <v>235</v>
      </c>
      <c r="F44" s="1">
        <v>234</v>
      </c>
      <c r="G44" s="1">
        <v>234</v>
      </c>
      <c r="H44" s="1">
        <v>234</v>
      </c>
      <c r="I44" s="1">
        <v>240</v>
      </c>
      <c r="J44" s="1">
        <v>248</v>
      </c>
      <c r="K44" s="1">
        <v>239</v>
      </c>
      <c r="L44" s="1">
        <v>228</v>
      </c>
      <c r="M44" s="1">
        <v>228</v>
      </c>
      <c r="N44" s="1">
        <v>228</v>
      </c>
      <c r="O44" s="1">
        <v>232</v>
      </c>
      <c r="P44" s="1">
        <v>239</v>
      </c>
      <c r="S44" s="67"/>
      <c r="T44" s="2"/>
      <c r="U44" s="2"/>
      <c r="V44" s="2"/>
      <c r="W44" s="2"/>
      <c r="X44" s="2"/>
      <c r="Y44" s="2"/>
      <c r="Z44" s="2"/>
      <c r="AA44" s="68"/>
    </row>
    <row r="45" spans="2:27" x14ac:dyDescent="0.25">
      <c r="S45" s="67"/>
      <c r="T45" s="2"/>
      <c r="U45" s="2"/>
      <c r="V45" s="2"/>
      <c r="W45" s="2"/>
      <c r="X45" s="2"/>
      <c r="Y45" s="2"/>
      <c r="Z45" s="2"/>
      <c r="AA45" s="68"/>
    </row>
    <row r="46" spans="2:27" ht="15.75" x14ac:dyDescent="0.25">
      <c r="N46"/>
      <c r="O46" s="108" t="s">
        <v>66</v>
      </c>
      <c r="P46"/>
      <c r="S46" s="67"/>
      <c r="T46" s="2"/>
      <c r="U46" s="2"/>
      <c r="V46" s="2"/>
      <c r="W46" s="2"/>
      <c r="X46" s="2"/>
      <c r="Y46" s="2"/>
      <c r="Z46" s="2"/>
      <c r="AA46" s="68"/>
    </row>
    <row r="47" spans="2:27" ht="15.75" x14ac:dyDescent="0.25">
      <c r="N47"/>
      <c r="O47" s="109"/>
      <c r="P47"/>
      <c r="S47" s="67"/>
      <c r="T47" s="2"/>
      <c r="U47" s="2"/>
      <c r="V47" s="2"/>
      <c r="W47" s="2"/>
      <c r="X47" s="2"/>
      <c r="Y47" s="2"/>
      <c r="Z47" s="2"/>
      <c r="AA47" s="68"/>
    </row>
    <row r="48" spans="2:27" ht="15.75" x14ac:dyDescent="0.25">
      <c r="N48"/>
      <c r="O48" s="109"/>
      <c r="P48"/>
      <c r="S48" s="67"/>
      <c r="T48" s="2"/>
      <c r="U48" s="2"/>
      <c r="V48" s="2"/>
      <c r="W48" s="2"/>
      <c r="X48" s="2"/>
      <c r="Y48" s="2"/>
      <c r="Z48" s="2"/>
      <c r="AA48" s="68"/>
    </row>
    <row r="49" spans="14:27" ht="15.75" x14ac:dyDescent="0.25">
      <c r="N49"/>
      <c r="O49" s="110"/>
      <c r="P49"/>
      <c r="S49" s="67"/>
      <c r="T49" s="2"/>
      <c r="U49" s="2"/>
      <c r="V49" s="2"/>
      <c r="W49" s="2"/>
      <c r="X49" s="2"/>
      <c r="Y49" s="2"/>
      <c r="Z49" s="2"/>
      <c r="AA49" s="68"/>
    </row>
    <row r="50" spans="14:27" ht="15.75" x14ac:dyDescent="0.25">
      <c r="N50" s="111"/>
      <c r="O50" s="112" t="s">
        <v>67</v>
      </c>
      <c r="P50" s="111"/>
      <c r="S50" s="67"/>
      <c r="T50" s="2"/>
      <c r="U50" s="2"/>
      <c r="V50" s="2"/>
      <c r="W50" s="2"/>
      <c r="X50" s="2"/>
      <c r="Y50" s="2"/>
      <c r="Z50" s="2"/>
      <c r="AA50" s="68"/>
    </row>
    <row r="51" spans="14:27" ht="15.75" x14ac:dyDescent="0.25">
      <c r="N51"/>
      <c r="O51" s="108" t="s">
        <v>68</v>
      </c>
      <c r="P51"/>
      <c r="S51" s="67"/>
      <c r="T51" s="2"/>
      <c r="U51" s="2"/>
      <c r="V51" s="2"/>
      <c r="W51" s="2"/>
      <c r="X51" s="2"/>
      <c r="Y51" s="2"/>
      <c r="Z51" s="2"/>
      <c r="AA51" s="68"/>
    </row>
    <row r="52" spans="14:27" ht="15.75" x14ac:dyDescent="0.25">
      <c r="N52"/>
      <c r="O52" s="108" t="s">
        <v>69</v>
      </c>
      <c r="P52"/>
      <c r="S52" s="67"/>
      <c r="T52" s="2"/>
      <c r="U52" s="2"/>
      <c r="V52" s="2"/>
      <c r="W52" s="2"/>
      <c r="X52" s="2"/>
      <c r="Y52" s="2"/>
      <c r="Z52" s="2"/>
      <c r="AA52" s="68"/>
    </row>
    <row r="53" spans="14:27" x14ac:dyDescent="0.25">
      <c r="S53" s="67"/>
      <c r="T53" s="2"/>
      <c r="U53" s="2"/>
      <c r="V53" s="2"/>
      <c r="W53" s="2"/>
      <c r="X53" s="2"/>
      <c r="Y53" s="2"/>
      <c r="Z53" s="2"/>
      <c r="AA53" s="68"/>
    </row>
    <row r="54" spans="14:27" x14ac:dyDescent="0.25">
      <c r="S54" s="67"/>
      <c r="T54" s="2"/>
      <c r="U54" s="2"/>
      <c r="V54" s="2"/>
      <c r="W54" s="2"/>
      <c r="X54" s="2"/>
      <c r="Y54" s="2"/>
      <c r="Z54" s="2"/>
      <c r="AA54" s="68"/>
    </row>
    <row r="55" spans="14:27" x14ac:dyDescent="0.25">
      <c r="S55" s="67"/>
      <c r="T55" s="2"/>
      <c r="U55" s="2"/>
      <c r="V55" s="2"/>
      <c r="W55" s="2"/>
      <c r="X55" s="2"/>
      <c r="Y55" s="2"/>
      <c r="Z55" s="2"/>
      <c r="AA55" s="68"/>
    </row>
    <row r="56" spans="14:27" x14ac:dyDescent="0.25">
      <c r="S56" s="67"/>
      <c r="T56" s="2"/>
      <c r="U56" s="2"/>
      <c r="V56" s="2"/>
      <c r="W56" s="2"/>
      <c r="X56" s="2"/>
      <c r="Y56" s="2"/>
      <c r="Z56" s="2"/>
      <c r="AA56" s="68"/>
    </row>
    <row r="57" spans="14:27" x14ac:dyDescent="0.25">
      <c r="S57" s="67"/>
      <c r="T57" s="2"/>
      <c r="U57" s="2"/>
      <c r="V57" s="2"/>
      <c r="W57" s="2"/>
      <c r="X57" s="2"/>
      <c r="Y57" s="2"/>
      <c r="Z57" s="2"/>
      <c r="AA57" s="68"/>
    </row>
    <row r="58" spans="14:27" x14ac:dyDescent="0.25">
      <c r="S58" s="67"/>
      <c r="T58" s="2"/>
      <c r="U58" s="2"/>
      <c r="V58" s="2"/>
      <c r="W58" s="2"/>
      <c r="X58" s="2"/>
      <c r="Y58" s="2"/>
      <c r="Z58" s="2"/>
      <c r="AA58" s="68"/>
    </row>
    <row r="59" spans="14:27" x14ac:dyDescent="0.25">
      <c r="S59" s="67"/>
      <c r="T59" s="2"/>
      <c r="U59" s="2"/>
      <c r="V59" s="2"/>
      <c r="W59" s="2"/>
      <c r="X59" s="2"/>
      <c r="Y59" s="2"/>
      <c r="Z59" s="2"/>
      <c r="AA59" s="68"/>
    </row>
    <row r="60" spans="14:27" x14ac:dyDescent="0.25">
      <c r="S60" s="67"/>
      <c r="T60" s="2"/>
      <c r="U60" s="2"/>
      <c r="V60" s="2"/>
      <c r="W60" s="2"/>
      <c r="X60" s="2"/>
      <c r="Y60" s="2"/>
      <c r="Z60" s="2"/>
      <c r="AA60" s="68"/>
    </row>
    <row r="61" spans="14:27" x14ac:dyDescent="0.25">
      <c r="S61" s="67"/>
      <c r="T61" s="2"/>
      <c r="U61" s="2"/>
      <c r="V61" s="2"/>
      <c r="W61" s="2"/>
      <c r="X61" s="2"/>
      <c r="Y61" s="2"/>
      <c r="Z61" s="2"/>
      <c r="AA61" s="68"/>
    </row>
    <row r="62" spans="14:27" x14ac:dyDescent="0.25">
      <c r="S62" s="67"/>
      <c r="T62" s="2"/>
      <c r="U62" s="2"/>
      <c r="V62" s="2"/>
      <c r="W62" s="2"/>
      <c r="X62" s="2"/>
      <c r="Y62" s="2"/>
      <c r="Z62" s="2"/>
      <c r="AA62" s="68"/>
    </row>
    <row r="63" spans="14:27" x14ac:dyDescent="0.25">
      <c r="S63" s="67"/>
      <c r="T63" s="2"/>
      <c r="U63" s="2"/>
      <c r="V63" s="2"/>
      <c r="W63" s="2"/>
      <c r="X63" s="2"/>
      <c r="Y63" s="2"/>
      <c r="Z63" s="2"/>
      <c r="AA63" s="68"/>
    </row>
    <row r="64" spans="14:27" x14ac:dyDescent="0.25">
      <c r="S64" s="67"/>
      <c r="T64" s="2"/>
      <c r="U64" s="2"/>
      <c r="V64" s="2"/>
      <c r="W64" s="2"/>
      <c r="X64" s="2"/>
      <c r="Y64" s="2"/>
      <c r="Z64" s="2"/>
      <c r="AA64" s="68"/>
    </row>
    <row r="65" spans="19:27" x14ac:dyDescent="0.25">
      <c r="S65" s="67"/>
      <c r="T65" s="2"/>
      <c r="U65" s="2"/>
      <c r="V65" s="2"/>
      <c r="W65" s="2"/>
      <c r="X65" s="2"/>
      <c r="Y65" s="2"/>
      <c r="Z65" s="2"/>
      <c r="AA65" s="68"/>
    </row>
    <row r="66" spans="19:27" x14ac:dyDescent="0.25">
      <c r="S66" s="67"/>
      <c r="T66" s="2"/>
      <c r="U66" s="2"/>
      <c r="V66" s="2"/>
      <c r="W66" s="2"/>
      <c r="X66" s="2"/>
      <c r="Y66" s="2"/>
      <c r="Z66" s="2"/>
      <c r="AA66" s="68"/>
    </row>
    <row r="67" spans="19:27" x14ac:dyDescent="0.25">
      <c r="S67" s="67"/>
      <c r="T67" s="2"/>
      <c r="U67" s="2"/>
      <c r="V67" s="2"/>
      <c r="W67" s="2"/>
      <c r="X67" s="2"/>
      <c r="Y67" s="2"/>
      <c r="Z67" s="2"/>
      <c r="AA67" s="68"/>
    </row>
    <row r="68" spans="19:27" x14ac:dyDescent="0.25">
      <c r="S68" s="67"/>
      <c r="T68" s="2"/>
      <c r="U68" s="2"/>
      <c r="V68" s="2"/>
      <c r="W68" s="2"/>
      <c r="X68" s="2"/>
      <c r="Y68" s="2"/>
      <c r="Z68" s="2"/>
      <c r="AA68" s="68"/>
    </row>
    <row r="69" spans="19:27" x14ac:dyDescent="0.25">
      <c r="S69" s="67"/>
      <c r="T69" s="2"/>
      <c r="U69" s="2"/>
      <c r="V69" s="2"/>
      <c r="W69" s="2"/>
      <c r="X69" s="2"/>
      <c r="Y69" s="2"/>
      <c r="Z69" s="2"/>
      <c r="AA69" s="68"/>
    </row>
    <row r="70" spans="19:27" x14ac:dyDescent="0.25">
      <c r="S70" s="67"/>
      <c r="T70" s="2"/>
      <c r="U70" s="2"/>
      <c r="V70" s="2"/>
      <c r="W70" s="2"/>
      <c r="X70" s="2"/>
      <c r="Y70" s="2"/>
      <c r="Z70" s="2"/>
      <c r="AA70" s="68"/>
    </row>
    <row r="71" spans="19:27" x14ac:dyDescent="0.25">
      <c r="S71" s="67"/>
      <c r="T71" s="2"/>
      <c r="U71" s="2"/>
      <c r="V71" s="2"/>
      <c r="W71" s="2"/>
      <c r="X71" s="2"/>
      <c r="Y71" s="2"/>
      <c r="Z71" s="2"/>
      <c r="AA71" s="68"/>
    </row>
    <row r="72" spans="19:27" x14ac:dyDescent="0.25">
      <c r="S72" s="67"/>
      <c r="T72" s="2"/>
      <c r="U72" s="2"/>
      <c r="V72" s="2"/>
      <c r="W72" s="2"/>
      <c r="X72" s="2"/>
      <c r="Y72" s="2"/>
      <c r="Z72" s="2"/>
      <c r="AA72" s="68"/>
    </row>
    <row r="73" spans="19:27" x14ac:dyDescent="0.25">
      <c r="S73" s="67"/>
      <c r="T73" s="2"/>
      <c r="U73" s="2"/>
      <c r="V73" s="2"/>
      <c r="W73" s="2"/>
      <c r="X73" s="2"/>
      <c r="Y73" s="2"/>
      <c r="Z73" s="2"/>
      <c r="AA73" s="68"/>
    </row>
    <row r="74" spans="19:27" x14ac:dyDescent="0.25">
      <c r="S74" s="67"/>
      <c r="T74" s="2"/>
      <c r="U74" s="2"/>
      <c r="V74" s="2"/>
      <c r="W74" s="2"/>
      <c r="X74" s="2"/>
      <c r="Y74" s="2"/>
      <c r="Z74" s="2"/>
      <c r="AA74" s="68"/>
    </row>
    <row r="75" spans="19:27" x14ac:dyDescent="0.25">
      <c r="S75" s="67"/>
      <c r="T75" s="2"/>
      <c r="U75" s="2"/>
      <c r="V75" s="2"/>
      <c r="W75" s="2"/>
      <c r="X75" s="2"/>
      <c r="Y75" s="2"/>
      <c r="Z75" s="2"/>
      <c r="AA75" s="68"/>
    </row>
    <row r="76" spans="19:27" x14ac:dyDescent="0.25">
      <c r="S76" s="67"/>
      <c r="T76" s="2"/>
      <c r="U76" s="2"/>
      <c r="V76" s="2"/>
      <c r="W76" s="2"/>
      <c r="X76" s="2"/>
      <c r="Y76" s="2"/>
      <c r="Z76" s="2"/>
      <c r="AA76" s="68"/>
    </row>
    <row r="77" spans="19:27" x14ac:dyDescent="0.25">
      <c r="S77" s="67"/>
      <c r="T77" s="2"/>
      <c r="U77" s="2"/>
      <c r="V77" s="2"/>
      <c r="W77" s="2"/>
      <c r="X77" s="2"/>
      <c r="Y77" s="2"/>
      <c r="Z77" s="2"/>
      <c r="AA77" s="68"/>
    </row>
    <row r="78" spans="19:27" x14ac:dyDescent="0.25">
      <c r="S78" s="67"/>
      <c r="T78" s="2"/>
      <c r="U78" s="2"/>
      <c r="V78" s="2"/>
      <c r="W78" s="2"/>
      <c r="X78" s="2"/>
      <c r="Y78" s="2"/>
      <c r="Z78" s="2"/>
      <c r="AA78" s="68"/>
    </row>
    <row r="79" spans="19:27" x14ac:dyDescent="0.25">
      <c r="S79" s="67"/>
      <c r="T79" s="2"/>
      <c r="U79" s="2"/>
      <c r="V79" s="2"/>
      <c r="W79" s="2"/>
      <c r="X79" s="2"/>
      <c r="Y79" s="2"/>
      <c r="Z79" s="2"/>
      <c r="AA79" s="68"/>
    </row>
    <row r="80" spans="19:27" x14ac:dyDescent="0.25">
      <c r="S80" s="67"/>
      <c r="T80" s="2"/>
      <c r="U80" s="2"/>
      <c r="V80" s="2"/>
      <c r="W80" s="2"/>
      <c r="X80" s="2"/>
      <c r="Y80" s="2"/>
      <c r="Z80" s="2"/>
      <c r="AA80" s="68"/>
    </row>
    <row r="81" spans="19:27" x14ac:dyDescent="0.25">
      <c r="S81" s="67"/>
      <c r="T81" s="2"/>
      <c r="U81" s="2"/>
      <c r="V81" s="2"/>
      <c r="W81" s="2"/>
      <c r="X81" s="2"/>
      <c r="Y81" s="2"/>
      <c r="Z81" s="2"/>
      <c r="AA81" s="68"/>
    </row>
    <row r="82" spans="19:27" x14ac:dyDescent="0.25">
      <c r="S82" s="67"/>
      <c r="T82" s="2"/>
      <c r="U82" s="2"/>
      <c r="V82" s="2"/>
      <c r="W82" s="2"/>
      <c r="X82" s="2"/>
      <c r="Y82" s="2"/>
      <c r="Z82" s="2"/>
      <c r="AA82" s="68"/>
    </row>
    <row r="83" spans="19:27" x14ac:dyDescent="0.25">
      <c r="S83" s="67"/>
      <c r="T83" s="2"/>
      <c r="U83" s="2"/>
      <c r="V83" s="2"/>
      <c r="W83" s="2"/>
      <c r="X83" s="2"/>
      <c r="Y83" s="2"/>
      <c r="Z83" s="2"/>
      <c r="AA83" s="68"/>
    </row>
    <row r="84" spans="19:27" x14ac:dyDescent="0.25">
      <c r="S84" s="67"/>
      <c r="T84" s="2"/>
      <c r="U84" s="2"/>
      <c r="V84" s="2"/>
      <c r="W84" s="2"/>
      <c r="X84" s="2"/>
      <c r="Y84" s="2"/>
      <c r="Z84" s="2"/>
      <c r="AA84" s="68"/>
    </row>
    <row r="85" spans="19:27" x14ac:dyDescent="0.25">
      <c r="S85" s="67"/>
      <c r="T85" s="2"/>
      <c r="U85" s="2"/>
      <c r="V85" s="2"/>
      <c r="W85" s="2"/>
      <c r="X85" s="2"/>
      <c r="Y85" s="2"/>
      <c r="Z85" s="2"/>
      <c r="AA85" s="68"/>
    </row>
    <row r="86" spans="19:27" x14ac:dyDescent="0.25">
      <c r="S86" s="67"/>
      <c r="T86" s="2"/>
      <c r="U86" s="2"/>
      <c r="V86" s="2"/>
      <c r="W86" s="2"/>
      <c r="X86" s="2"/>
      <c r="Y86" s="2"/>
      <c r="Z86" s="2"/>
      <c r="AA86" s="68"/>
    </row>
    <row r="87" spans="19:27" x14ac:dyDescent="0.25">
      <c r="S87" s="67"/>
      <c r="T87" s="2"/>
      <c r="U87" s="2"/>
      <c r="V87" s="2"/>
      <c r="W87" s="2"/>
      <c r="X87" s="2"/>
      <c r="Y87" s="2"/>
      <c r="Z87" s="2"/>
      <c r="AA87" s="68"/>
    </row>
    <row r="88" spans="19:27" x14ac:dyDescent="0.25">
      <c r="S88" s="67"/>
      <c r="T88" s="2"/>
      <c r="U88" s="2"/>
      <c r="V88" s="2"/>
      <c r="W88" s="2"/>
      <c r="X88" s="2"/>
      <c r="Y88" s="2"/>
      <c r="Z88" s="2"/>
      <c r="AA88" s="68"/>
    </row>
    <row r="89" spans="19:27" x14ac:dyDescent="0.25">
      <c r="S89" s="67"/>
      <c r="T89" s="2"/>
      <c r="U89" s="2"/>
      <c r="V89" s="2"/>
      <c r="W89" s="2"/>
      <c r="X89" s="2"/>
      <c r="Y89" s="2"/>
      <c r="Z89" s="2"/>
      <c r="AA89" s="68"/>
    </row>
    <row r="90" spans="19:27" x14ac:dyDescent="0.25">
      <c r="S90" s="67"/>
      <c r="T90" s="2"/>
      <c r="U90" s="2"/>
      <c r="V90" s="2"/>
      <c r="W90" s="2"/>
      <c r="X90" s="2"/>
      <c r="Y90" s="2"/>
      <c r="Z90" s="2"/>
      <c r="AA90" s="68"/>
    </row>
    <row r="91" spans="19:27" x14ac:dyDescent="0.25">
      <c r="S91" s="67"/>
      <c r="T91" s="2"/>
      <c r="U91" s="2"/>
      <c r="V91" s="2"/>
      <c r="W91" s="2"/>
      <c r="X91" s="2"/>
      <c r="Y91" s="2"/>
      <c r="Z91" s="2"/>
      <c r="AA91" s="68"/>
    </row>
    <row r="92" spans="19:27" x14ac:dyDescent="0.25">
      <c r="S92" s="67"/>
      <c r="T92" s="2"/>
      <c r="U92" s="2"/>
      <c r="V92" s="2"/>
      <c r="W92" s="2"/>
      <c r="X92" s="2"/>
      <c r="Y92" s="2"/>
      <c r="Z92" s="2"/>
      <c r="AA92" s="68"/>
    </row>
    <row r="93" spans="19:27" x14ac:dyDescent="0.25">
      <c r="S93" s="67"/>
      <c r="T93" s="2"/>
      <c r="U93" s="2"/>
      <c r="V93" s="2"/>
      <c r="W93" s="2"/>
      <c r="X93" s="2"/>
      <c r="Y93" s="2"/>
      <c r="Z93" s="2"/>
      <c r="AA93" s="68"/>
    </row>
    <row r="94" spans="19:27" x14ac:dyDescent="0.25">
      <c r="S94" s="67"/>
      <c r="T94" s="2"/>
      <c r="U94" s="2"/>
      <c r="V94" s="2"/>
      <c r="W94" s="2"/>
      <c r="X94" s="2"/>
      <c r="Y94" s="2"/>
      <c r="Z94" s="2"/>
      <c r="AA94" s="68"/>
    </row>
    <row r="95" spans="19:27" x14ac:dyDescent="0.25">
      <c r="S95" s="67"/>
      <c r="T95" s="2"/>
      <c r="U95" s="2"/>
      <c r="V95" s="2"/>
      <c r="W95" s="2"/>
      <c r="X95" s="2"/>
      <c r="Y95" s="2"/>
      <c r="Z95" s="2"/>
      <c r="AA95" s="68"/>
    </row>
    <row r="96" spans="19:27" x14ac:dyDescent="0.25">
      <c r="S96" s="67"/>
      <c r="T96" s="2"/>
      <c r="U96" s="2"/>
      <c r="V96" s="2"/>
      <c r="W96" s="2"/>
      <c r="X96" s="2"/>
      <c r="Y96" s="2"/>
      <c r="Z96" s="2"/>
      <c r="AA96" s="68"/>
    </row>
    <row r="97" spans="19:27" x14ac:dyDescent="0.25">
      <c r="S97" s="67"/>
      <c r="T97" s="2"/>
      <c r="U97" s="2"/>
      <c r="V97" s="2"/>
      <c r="W97" s="2"/>
      <c r="X97" s="2"/>
      <c r="Y97" s="2"/>
      <c r="Z97" s="2"/>
      <c r="AA97" s="68"/>
    </row>
    <row r="98" spans="19:27" x14ac:dyDescent="0.25">
      <c r="S98" s="67"/>
      <c r="T98" s="2"/>
      <c r="U98" s="2"/>
      <c r="V98" s="2"/>
      <c r="W98" s="2"/>
      <c r="X98" s="2"/>
      <c r="Y98" s="2"/>
      <c r="Z98" s="2"/>
      <c r="AA98" s="68"/>
    </row>
    <row r="99" spans="19:27" x14ac:dyDescent="0.25">
      <c r="S99" s="67"/>
      <c r="T99" s="2"/>
      <c r="U99" s="2"/>
      <c r="V99" s="2"/>
      <c r="W99" s="2"/>
      <c r="X99" s="2"/>
      <c r="Y99" s="2"/>
      <c r="Z99" s="2"/>
      <c r="AA99" s="68"/>
    </row>
    <row r="100" spans="19:27" x14ac:dyDescent="0.25">
      <c r="S100" s="67"/>
      <c r="T100" s="2"/>
      <c r="U100" s="2"/>
      <c r="V100" s="2"/>
      <c r="W100" s="2"/>
      <c r="X100" s="2"/>
      <c r="Y100" s="2"/>
      <c r="Z100" s="2"/>
      <c r="AA100" s="68"/>
    </row>
    <row r="101" spans="19:27" x14ac:dyDescent="0.25">
      <c r="S101" s="67"/>
      <c r="T101" s="2"/>
      <c r="U101" s="2"/>
      <c r="V101" s="2"/>
      <c r="W101" s="2"/>
      <c r="X101" s="2"/>
      <c r="Y101" s="2"/>
      <c r="Z101" s="2"/>
      <c r="AA101" s="68"/>
    </row>
    <row r="102" spans="19:27" x14ac:dyDescent="0.25">
      <c r="S102" s="67"/>
      <c r="T102" s="2"/>
      <c r="U102" s="2"/>
      <c r="V102" s="2"/>
      <c r="W102" s="2"/>
      <c r="X102" s="2"/>
      <c r="Y102" s="2"/>
      <c r="Z102" s="2"/>
      <c r="AA102" s="68"/>
    </row>
    <row r="103" spans="19:27" x14ac:dyDescent="0.25">
      <c r="S103" s="67"/>
      <c r="T103" s="2"/>
      <c r="U103" s="2"/>
      <c r="V103" s="2"/>
      <c r="W103" s="2"/>
      <c r="X103" s="2"/>
      <c r="Y103" s="2"/>
      <c r="Z103" s="2"/>
      <c r="AA103" s="68"/>
    </row>
    <row r="104" spans="19:27" x14ac:dyDescent="0.25">
      <c r="S104" s="67"/>
      <c r="T104" s="2"/>
      <c r="U104" s="2"/>
      <c r="V104" s="2"/>
      <c r="W104" s="2"/>
      <c r="X104" s="2"/>
      <c r="Y104" s="2"/>
      <c r="Z104" s="2"/>
      <c r="AA104" s="68"/>
    </row>
    <row r="105" spans="19:27" x14ac:dyDescent="0.25">
      <c r="S105" s="67"/>
      <c r="T105" s="2"/>
      <c r="U105" s="2"/>
      <c r="V105" s="2"/>
      <c r="W105" s="2"/>
      <c r="X105" s="2"/>
      <c r="Y105" s="2"/>
      <c r="Z105" s="2"/>
      <c r="AA105" s="68"/>
    </row>
    <row r="106" spans="19:27" x14ac:dyDescent="0.25">
      <c r="S106" s="67"/>
      <c r="T106" s="2"/>
      <c r="U106" s="2"/>
      <c r="V106" s="2"/>
      <c r="W106" s="2"/>
      <c r="X106" s="2"/>
      <c r="Y106" s="2"/>
      <c r="Z106" s="2"/>
      <c r="AA106" s="68"/>
    </row>
    <row r="107" spans="19:27" x14ac:dyDescent="0.25">
      <c r="S107" s="67"/>
      <c r="T107" s="2"/>
      <c r="U107" s="2"/>
      <c r="V107" s="2"/>
      <c r="W107" s="2"/>
      <c r="X107" s="2"/>
      <c r="Y107" s="2"/>
      <c r="Z107" s="2"/>
      <c r="AA107" s="68"/>
    </row>
    <row r="108" spans="19:27" x14ac:dyDescent="0.25">
      <c r="S108" s="67"/>
      <c r="T108" s="2"/>
      <c r="U108" s="2"/>
      <c r="V108" s="2"/>
      <c r="W108" s="2"/>
      <c r="X108" s="2"/>
      <c r="Y108" s="2"/>
      <c r="Z108" s="2"/>
      <c r="AA108" s="68"/>
    </row>
    <row r="109" spans="19:27" x14ac:dyDescent="0.25">
      <c r="S109" s="67"/>
      <c r="T109" s="2"/>
      <c r="U109" s="2"/>
      <c r="V109" s="2"/>
      <c r="W109" s="2"/>
      <c r="X109" s="2"/>
      <c r="Y109" s="2"/>
      <c r="Z109" s="2"/>
      <c r="AA109" s="68"/>
    </row>
    <row r="110" spans="19:27" x14ac:dyDescent="0.25">
      <c r="S110" s="67"/>
      <c r="T110" s="2"/>
      <c r="U110" s="2"/>
      <c r="V110" s="2"/>
      <c r="W110" s="2"/>
      <c r="X110" s="2"/>
      <c r="Y110" s="2"/>
      <c r="Z110" s="2"/>
      <c r="AA110" s="68"/>
    </row>
    <row r="111" spans="19:27" x14ac:dyDescent="0.25">
      <c r="S111" s="67"/>
      <c r="T111" s="2"/>
      <c r="U111" s="2"/>
      <c r="V111" s="2"/>
      <c r="W111" s="2"/>
      <c r="X111" s="2"/>
      <c r="Y111" s="2"/>
      <c r="Z111" s="2"/>
      <c r="AA111" s="68"/>
    </row>
    <row r="112" spans="19:27" x14ac:dyDescent="0.25">
      <c r="S112" s="67"/>
      <c r="T112" s="2"/>
      <c r="U112" s="2"/>
      <c r="V112" s="2"/>
      <c r="W112" s="2"/>
      <c r="X112" s="2"/>
      <c r="Y112" s="2"/>
      <c r="Z112" s="2"/>
      <c r="AA112" s="68"/>
    </row>
    <row r="113" spans="19:27" x14ac:dyDescent="0.25">
      <c r="S113" s="67"/>
      <c r="T113" s="2"/>
      <c r="U113" s="2"/>
      <c r="V113" s="2"/>
      <c r="W113" s="2"/>
      <c r="X113" s="2"/>
      <c r="Y113" s="2"/>
      <c r="Z113" s="2"/>
      <c r="AA113" s="68"/>
    </row>
    <row r="114" spans="19:27" x14ac:dyDescent="0.25">
      <c r="S114" s="67"/>
      <c r="T114" s="2"/>
      <c r="U114" s="2"/>
      <c r="V114" s="2"/>
      <c r="W114" s="2"/>
      <c r="X114" s="2"/>
      <c r="Y114" s="2"/>
      <c r="Z114" s="2"/>
      <c r="AA114" s="68"/>
    </row>
    <row r="115" spans="19:27" x14ac:dyDescent="0.25">
      <c r="S115" s="67"/>
      <c r="T115" s="2"/>
      <c r="U115" s="2"/>
      <c r="V115" s="2"/>
      <c r="W115" s="2"/>
      <c r="X115" s="2"/>
      <c r="Y115" s="2"/>
      <c r="Z115" s="2"/>
      <c r="AA115" s="68"/>
    </row>
    <row r="116" spans="19:27" x14ac:dyDescent="0.25">
      <c r="S116" s="67"/>
      <c r="T116" s="2"/>
      <c r="U116" s="2"/>
      <c r="V116" s="2"/>
      <c r="W116" s="2"/>
      <c r="X116" s="2"/>
      <c r="Y116" s="2"/>
      <c r="Z116" s="2"/>
      <c r="AA116" s="68"/>
    </row>
    <row r="117" spans="19:27" x14ac:dyDescent="0.25">
      <c r="S117" s="67"/>
      <c r="T117" s="2"/>
      <c r="U117" s="2"/>
      <c r="V117" s="2"/>
      <c r="W117" s="2"/>
      <c r="X117" s="2"/>
      <c r="Y117" s="2"/>
      <c r="Z117" s="2"/>
      <c r="AA117" s="68"/>
    </row>
    <row r="118" spans="19:27" x14ac:dyDescent="0.25">
      <c r="S118" s="67"/>
      <c r="T118" s="2"/>
      <c r="U118" s="2"/>
      <c r="V118" s="2"/>
      <c r="W118" s="2"/>
      <c r="X118" s="2"/>
      <c r="Y118" s="2"/>
      <c r="Z118" s="2"/>
      <c r="AA118" s="68"/>
    </row>
    <row r="119" spans="19:27" x14ac:dyDescent="0.25">
      <c r="S119" s="67"/>
      <c r="T119" s="2"/>
      <c r="U119" s="2"/>
      <c r="V119" s="2"/>
      <c r="W119" s="2"/>
      <c r="X119" s="2"/>
      <c r="Y119" s="2"/>
      <c r="Z119" s="2"/>
      <c r="AA119" s="68"/>
    </row>
    <row r="120" spans="19:27" x14ac:dyDescent="0.25">
      <c r="S120" s="67"/>
      <c r="T120" s="2"/>
      <c r="U120" s="2"/>
      <c r="V120" s="2"/>
      <c r="W120" s="2"/>
      <c r="X120" s="2"/>
      <c r="Y120" s="2"/>
      <c r="Z120" s="2"/>
      <c r="AA120" s="68"/>
    </row>
    <row r="121" spans="19:27" x14ac:dyDescent="0.25">
      <c r="S121" s="67"/>
      <c r="T121" s="2"/>
      <c r="U121" s="2"/>
      <c r="V121" s="2"/>
      <c r="W121" s="2"/>
      <c r="X121" s="2"/>
      <c r="Y121" s="2"/>
      <c r="Z121" s="2"/>
      <c r="AA121" s="68"/>
    </row>
    <row r="122" spans="19:27" x14ac:dyDescent="0.25">
      <c r="S122" s="67"/>
      <c r="T122" s="2"/>
      <c r="U122" s="2"/>
      <c r="V122" s="2"/>
      <c r="W122" s="2"/>
      <c r="X122" s="2"/>
      <c r="Y122" s="2"/>
      <c r="Z122" s="2"/>
      <c r="AA122" s="68"/>
    </row>
    <row r="123" spans="19:27" x14ac:dyDescent="0.25">
      <c r="S123" s="67"/>
      <c r="T123" s="2"/>
      <c r="U123" s="2"/>
      <c r="V123" s="2"/>
      <c r="W123" s="2"/>
      <c r="X123" s="2"/>
      <c r="Y123" s="2"/>
      <c r="Z123" s="2"/>
      <c r="AA123" s="68"/>
    </row>
    <row r="124" spans="19:27" x14ac:dyDescent="0.25">
      <c r="S124" s="67"/>
      <c r="T124" s="2"/>
      <c r="U124" s="2"/>
      <c r="V124" s="2"/>
      <c r="W124" s="2"/>
      <c r="X124" s="2"/>
      <c r="Y124" s="2"/>
      <c r="Z124" s="2"/>
      <c r="AA124" s="68"/>
    </row>
    <row r="125" spans="19:27" x14ac:dyDescent="0.25">
      <c r="S125" s="67"/>
      <c r="T125" s="2"/>
      <c r="U125" s="2"/>
      <c r="V125" s="2"/>
      <c r="W125" s="2"/>
      <c r="X125" s="2"/>
      <c r="Y125" s="2"/>
      <c r="Z125" s="2"/>
      <c r="AA125" s="68"/>
    </row>
    <row r="126" spans="19:27" x14ac:dyDescent="0.25">
      <c r="S126" s="67"/>
      <c r="T126" s="2"/>
      <c r="U126" s="2"/>
      <c r="V126" s="2"/>
      <c r="W126" s="2"/>
      <c r="X126" s="2"/>
      <c r="Y126" s="2"/>
      <c r="Z126" s="2"/>
      <c r="AA126" s="68"/>
    </row>
    <row r="127" spans="19:27" x14ac:dyDescent="0.25">
      <c r="S127" s="67"/>
      <c r="T127" s="2"/>
      <c r="U127" s="2"/>
      <c r="V127" s="2"/>
      <c r="W127" s="2"/>
      <c r="X127" s="2"/>
      <c r="Y127" s="2"/>
      <c r="Z127" s="2"/>
      <c r="AA127" s="68"/>
    </row>
    <row r="128" spans="19:27" x14ac:dyDescent="0.25">
      <c r="S128" s="67"/>
      <c r="T128" s="2"/>
      <c r="U128" s="2"/>
      <c r="V128" s="2"/>
      <c r="W128" s="2"/>
      <c r="X128" s="2"/>
      <c r="Y128" s="2"/>
      <c r="Z128" s="2"/>
      <c r="AA128" s="68"/>
    </row>
    <row r="129" spans="19:27" x14ac:dyDescent="0.25">
      <c r="S129" s="67"/>
      <c r="T129" s="2"/>
      <c r="U129" s="2"/>
      <c r="V129" s="2"/>
      <c r="W129" s="2"/>
      <c r="X129" s="2"/>
      <c r="Y129" s="2"/>
      <c r="Z129" s="2"/>
      <c r="AA129" s="68"/>
    </row>
    <row r="130" spans="19:27" x14ac:dyDescent="0.25">
      <c r="S130" s="67"/>
      <c r="T130" s="2"/>
      <c r="U130" s="2"/>
      <c r="V130" s="2"/>
      <c r="W130" s="2"/>
      <c r="X130" s="2"/>
      <c r="Y130" s="2"/>
      <c r="Z130" s="2"/>
      <c r="AA130" s="68"/>
    </row>
    <row r="131" spans="19:27" x14ac:dyDescent="0.25">
      <c r="S131" s="67"/>
      <c r="T131" s="2"/>
      <c r="U131" s="2"/>
      <c r="V131" s="2"/>
      <c r="W131" s="2"/>
      <c r="X131" s="2"/>
      <c r="Y131" s="2"/>
      <c r="Z131" s="2"/>
      <c r="AA131" s="68"/>
    </row>
    <row r="132" spans="19:27" x14ac:dyDescent="0.25">
      <c r="S132" s="67"/>
      <c r="T132" s="2"/>
      <c r="U132" s="2"/>
      <c r="V132" s="2"/>
      <c r="W132" s="2"/>
      <c r="X132" s="2"/>
      <c r="Y132" s="2"/>
      <c r="Z132" s="2"/>
      <c r="AA132" s="68"/>
    </row>
    <row r="133" spans="19:27" x14ac:dyDescent="0.25">
      <c r="S133" s="67"/>
      <c r="T133" s="2"/>
      <c r="U133" s="2"/>
      <c r="V133" s="2"/>
      <c r="W133" s="2"/>
      <c r="X133" s="2"/>
      <c r="Y133" s="2"/>
      <c r="Z133" s="2"/>
      <c r="AA133" s="68"/>
    </row>
    <row r="134" spans="19:27" x14ac:dyDescent="0.25">
      <c r="S134" s="67"/>
      <c r="T134" s="2"/>
      <c r="U134" s="2"/>
      <c r="V134" s="2"/>
      <c r="W134" s="2"/>
      <c r="X134" s="2"/>
      <c r="Y134" s="2"/>
      <c r="Z134" s="2"/>
      <c r="AA134" s="68"/>
    </row>
    <row r="135" spans="19:27" x14ac:dyDescent="0.25">
      <c r="S135" s="67"/>
      <c r="T135" s="2"/>
      <c r="U135" s="2"/>
      <c r="V135" s="2"/>
      <c r="W135" s="2"/>
      <c r="X135" s="2"/>
      <c r="Y135" s="2"/>
      <c r="Z135" s="2"/>
      <c r="AA135" s="68"/>
    </row>
    <row r="136" spans="19:27" x14ac:dyDescent="0.25">
      <c r="S136" s="67"/>
      <c r="T136" s="2"/>
      <c r="U136" s="2"/>
      <c r="V136" s="2"/>
      <c r="W136" s="2"/>
      <c r="X136" s="2"/>
      <c r="Y136" s="2"/>
      <c r="Z136" s="2"/>
      <c r="AA136" s="68"/>
    </row>
    <row r="137" spans="19:27" x14ac:dyDescent="0.25">
      <c r="S137" s="67"/>
      <c r="T137" s="2"/>
      <c r="U137" s="2"/>
      <c r="V137" s="2"/>
      <c r="W137" s="2"/>
      <c r="X137" s="2"/>
      <c r="Y137" s="2"/>
      <c r="Z137" s="2"/>
      <c r="AA137" s="68"/>
    </row>
    <row r="138" spans="19:27" x14ac:dyDescent="0.25">
      <c r="S138" s="67"/>
      <c r="T138" s="2"/>
      <c r="U138" s="2"/>
      <c r="V138" s="2"/>
      <c r="W138" s="2"/>
      <c r="X138" s="2"/>
      <c r="Y138" s="2"/>
      <c r="Z138" s="2"/>
      <c r="AA138" s="68"/>
    </row>
    <row r="139" spans="19:27" x14ac:dyDescent="0.25">
      <c r="S139" s="67"/>
      <c r="T139" s="2"/>
      <c r="U139" s="2"/>
      <c r="V139" s="2"/>
      <c r="W139" s="2"/>
      <c r="X139" s="2"/>
      <c r="Y139" s="2"/>
      <c r="Z139" s="2"/>
      <c r="AA139" s="68"/>
    </row>
    <row r="140" spans="19:27" x14ac:dyDescent="0.25">
      <c r="S140" s="67"/>
      <c r="T140" s="2"/>
      <c r="U140" s="2"/>
      <c r="V140" s="2"/>
      <c r="W140" s="2"/>
      <c r="X140" s="2"/>
      <c r="Y140" s="2"/>
      <c r="Z140" s="2"/>
      <c r="AA140" s="68"/>
    </row>
    <row r="141" spans="19:27" x14ac:dyDescent="0.25">
      <c r="S141" s="67"/>
      <c r="T141" s="2"/>
      <c r="U141" s="2"/>
      <c r="V141" s="2"/>
      <c r="W141" s="2"/>
      <c r="X141" s="2"/>
      <c r="Y141" s="2"/>
      <c r="Z141" s="2"/>
      <c r="AA141" s="68"/>
    </row>
    <row r="142" spans="19:27" x14ac:dyDescent="0.25">
      <c r="S142" s="67"/>
      <c r="T142" s="2"/>
      <c r="U142" s="2"/>
      <c r="V142" s="2"/>
      <c r="W142" s="2"/>
      <c r="X142" s="2"/>
      <c r="Y142" s="2"/>
      <c r="Z142" s="2"/>
      <c r="AA142" s="68"/>
    </row>
    <row r="143" spans="19:27" x14ac:dyDescent="0.25">
      <c r="S143" s="67"/>
      <c r="T143" s="2"/>
      <c r="U143" s="2"/>
      <c r="V143" s="2"/>
      <c r="W143" s="2"/>
      <c r="X143" s="2"/>
      <c r="Y143" s="2"/>
      <c r="Z143" s="2"/>
      <c r="AA143" s="68"/>
    </row>
    <row r="144" spans="19:27" x14ac:dyDescent="0.25">
      <c r="S144" s="67"/>
      <c r="T144" s="2"/>
      <c r="U144" s="2"/>
      <c r="V144" s="2"/>
      <c r="W144" s="2"/>
      <c r="X144" s="2"/>
      <c r="Y144" s="2"/>
      <c r="Z144" s="2"/>
      <c r="AA144" s="68"/>
    </row>
    <row r="145" spans="19:27" x14ac:dyDescent="0.25">
      <c r="S145" s="67"/>
      <c r="T145" s="2"/>
      <c r="U145" s="2"/>
      <c r="V145" s="2"/>
      <c r="W145" s="2"/>
      <c r="X145" s="2"/>
      <c r="Y145" s="2"/>
      <c r="Z145" s="2"/>
      <c r="AA145" s="68"/>
    </row>
    <row r="146" spans="19:27" x14ac:dyDescent="0.25">
      <c r="S146" s="67"/>
      <c r="T146" s="2"/>
      <c r="U146" s="2"/>
      <c r="V146" s="2"/>
      <c r="W146" s="2"/>
      <c r="X146" s="2"/>
      <c r="Y146" s="2"/>
      <c r="Z146" s="2"/>
      <c r="AA146" s="68"/>
    </row>
    <row r="147" spans="19:27" x14ac:dyDescent="0.25">
      <c r="S147" s="67"/>
      <c r="T147" s="2"/>
      <c r="U147" s="2"/>
      <c r="V147" s="2"/>
      <c r="W147" s="2"/>
      <c r="X147" s="2"/>
      <c r="Y147" s="2"/>
      <c r="Z147" s="2"/>
      <c r="AA147" s="68"/>
    </row>
    <row r="148" spans="19:27" x14ac:dyDescent="0.25">
      <c r="S148" s="67"/>
      <c r="T148" s="2"/>
      <c r="U148" s="2"/>
      <c r="V148" s="2"/>
      <c r="W148" s="2"/>
      <c r="X148" s="2"/>
      <c r="Y148" s="2"/>
      <c r="Z148" s="2"/>
      <c r="AA148" s="68"/>
    </row>
    <row r="149" spans="19:27" x14ac:dyDescent="0.25">
      <c r="S149" s="67"/>
      <c r="T149" s="2"/>
      <c r="U149" s="2"/>
      <c r="V149" s="2"/>
      <c r="W149" s="2"/>
      <c r="X149" s="2"/>
      <c r="Y149" s="2"/>
      <c r="Z149" s="2"/>
      <c r="AA149" s="68"/>
    </row>
    <row r="150" spans="19:27" x14ac:dyDescent="0.25">
      <c r="S150" s="67"/>
      <c r="T150" s="2"/>
      <c r="U150" s="2"/>
      <c r="V150" s="2"/>
      <c r="W150" s="2"/>
      <c r="X150" s="2"/>
      <c r="Y150" s="2"/>
      <c r="Z150" s="2"/>
      <c r="AA150" s="68"/>
    </row>
    <row r="151" spans="19:27" x14ac:dyDescent="0.25">
      <c r="S151" s="67"/>
      <c r="T151" s="2"/>
      <c r="U151" s="2"/>
      <c r="V151" s="2"/>
      <c r="W151" s="2"/>
      <c r="X151" s="2"/>
      <c r="Y151" s="2"/>
      <c r="Z151" s="2"/>
      <c r="AA151" s="68"/>
    </row>
    <row r="152" spans="19:27" x14ac:dyDescent="0.25">
      <c r="S152" s="67"/>
      <c r="T152" s="2"/>
      <c r="U152" s="2"/>
      <c r="V152" s="2"/>
      <c r="W152" s="2"/>
      <c r="X152" s="2"/>
      <c r="Y152" s="2"/>
      <c r="Z152" s="2"/>
      <c r="AA152" s="68"/>
    </row>
    <row r="153" spans="19:27" x14ac:dyDescent="0.25">
      <c r="S153" s="67"/>
      <c r="T153" s="2"/>
      <c r="U153" s="2"/>
      <c r="V153" s="2"/>
      <c r="W153" s="2"/>
      <c r="X153" s="2"/>
      <c r="Y153" s="2"/>
      <c r="Z153" s="2"/>
      <c r="AA153" s="68"/>
    </row>
    <row r="154" spans="19:27" x14ac:dyDescent="0.25">
      <c r="S154" s="67"/>
      <c r="T154" s="2"/>
      <c r="U154" s="2"/>
      <c r="V154" s="2"/>
      <c r="W154" s="2"/>
      <c r="X154" s="2"/>
      <c r="Y154" s="2"/>
      <c r="Z154" s="2"/>
      <c r="AA154" s="68"/>
    </row>
    <row r="155" spans="19:27" x14ac:dyDescent="0.25">
      <c r="S155" s="67"/>
      <c r="T155" s="2"/>
      <c r="U155" s="2"/>
      <c r="V155" s="2"/>
      <c r="W155" s="2"/>
      <c r="X155" s="2"/>
      <c r="Y155" s="2"/>
      <c r="Z155" s="2"/>
      <c r="AA155" s="68"/>
    </row>
    <row r="156" spans="19:27" x14ac:dyDescent="0.25">
      <c r="S156" s="67"/>
      <c r="T156" s="2"/>
      <c r="U156" s="2"/>
      <c r="V156" s="2"/>
      <c r="W156" s="2"/>
      <c r="X156" s="2"/>
      <c r="Y156" s="2"/>
      <c r="Z156" s="2"/>
      <c r="AA156" s="68"/>
    </row>
    <row r="157" spans="19:27" x14ac:dyDescent="0.25">
      <c r="S157" s="67"/>
      <c r="T157" s="2"/>
      <c r="U157" s="2"/>
      <c r="V157" s="2"/>
      <c r="W157" s="2"/>
      <c r="X157" s="2"/>
      <c r="Y157" s="2"/>
      <c r="Z157" s="2"/>
      <c r="AA157" s="68"/>
    </row>
    <row r="158" spans="19:27" x14ac:dyDescent="0.25">
      <c r="S158" s="67"/>
      <c r="T158" s="2"/>
      <c r="U158" s="2"/>
      <c r="V158" s="2"/>
      <c r="W158" s="2"/>
      <c r="X158" s="2"/>
      <c r="Y158" s="2"/>
      <c r="Z158" s="2"/>
      <c r="AA158" s="68"/>
    </row>
    <row r="159" spans="19:27" x14ac:dyDescent="0.25">
      <c r="S159" s="67"/>
      <c r="T159" s="2"/>
      <c r="U159" s="2"/>
      <c r="V159" s="2"/>
      <c r="W159" s="2"/>
      <c r="X159" s="2"/>
      <c r="Y159" s="2"/>
      <c r="Z159" s="2"/>
      <c r="AA159" s="68"/>
    </row>
    <row r="160" spans="19:27" x14ac:dyDescent="0.25">
      <c r="S160" s="67"/>
      <c r="T160" s="2"/>
      <c r="U160" s="2"/>
      <c r="V160" s="2"/>
      <c r="W160" s="2"/>
      <c r="X160" s="2"/>
      <c r="Y160" s="2"/>
      <c r="Z160" s="2"/>
      <c r="AA160" s="68"/>
    </row>
    <row r="161" spans="19:27" x14ac:dyDescent="0.25">
      <c r="S161" s="67"/>
      <c r="T161" s="2"/>
      <c r="U161" s="2"/>
      <c r="V161" s="2"/>
      <c r="W161" s="2"/>
      <c r="X161" s="2"/>
      <c r="Y161" s="2"/>
      <c r="Z161" s="2"/>
      <c r="AA161" s="68"/>
    </row>
    <row r="162" spans="19:27" x14ac:dyDescent="0.25">
      <c r="S162" s="67"/>
      <c r="T162" s="2"/>
      <c r="U162" s="2"/>
      <c r="V162" s="2"/>
      <c r="W162" s="2"/>
      <c r="X162" s="2"/>
      <c r="Y162" s="2"/>
      <c r="Z162" s="2"/>
      <c r="AA162" s="68"/>
    </row>
    <row r="163" spans="19:27" x14ac:dyDescent="0.25">
      <c r="S163" s="67"/>
      <c r="T163" s="2"/>
      <c r="U163" s="2"/>
      <c r="V163" s="2"/>
      <c r="W163" s="2"/>
      <c r="X163" s="2"/>
      <c r="Y163" s="2"/>
      <c r="Z163" s="2"/>
      <c r="AA163" s="68"/>
    </row>
    <row r="164" spans="19:27" x14ac:dyDescent="0.25">
      <c r="S164" s="67"/>
      <c r="T164" s="2"/>
      <c r="U164" s="2"/>
      <c r="V164" s="2"/>
      <c r="W164" s="2"/>
      <c r="X164" s="2"/>
      <c r="Y164" s="2"/>
      <c r="Z164" s="2"/>
      <c r="AA164" s="68"/>
    </row>
    <row r="165" spans="19:27" x14ac:dyDescent="0.25">
      <c r="S165" s="67"/>
      <c r="T165" s="2"/>
      <c r="U165" s="2"/>
      <c r="V165" s="2"/>
      <c r="W165" s="2"/>
      <c r="X165" s="2"/>
      <c r="Y165" s="2"/>
      <c r="Z165" s="2"/>
      <c r="AA165" s="68"/>
    </row>
    <row r="166" spans="19:27" x14ac:dyDescent="0.25">
      <c r="S166" s="67"/>
      <c r="T166" s="2"/>
      <c r="U166" s="2"/>
      <c r="V166" s="2"/>
      <c r="W166" s="2"/>
      <c r="X166" s="2"/>
      <c r="Y166" s="2"/>
      <c r="Z166" s="2"/>
      <c r="AA166" s="68"/>
    </row>
    <row r="167" spans="19:27" x14ac:dyDescent="0.25">
      <c r="S167" s="67"/>
      <c r="T167" s="2"/>
      <c r="U167" s="2"/>
      <c r="V167" s="2"/>
      <c r="W167" s="2"/>
      <c r="X167" s="2"/>
      <c r="Y167" s="2"/>
      <c r="Z167" s="2"/>
      <c r="AA167" s="68"/>
    </row>
    <row r="168" spans="19:27" x14ac:dyDescent="0.25">
      <c r="S168" s="67"/>
      <c r="T168" s="2"/>
      <c r="U168" s="2"/>
      <c r="V168" s="2"/>
      <c r="W168" s="2"/>
      <c r="X168" s="2"/>
      <c r="Y168" s="2"/>
      <c r="Z168" s="2"/>
      <c r="AA168" s="68"/>
    </row>
    <row r="169" spans="19:27" x14ac:dyDescent="0.25">
      <c r="S169" s="67"/>
      <c r="T169" s="2"/>
      <c r="U169" s="2"/>
      <c r="V169" s="2"/>
      <c r="W169" s="2"/>
      <c r="X169" s="2"/>
      <c r="Y169" s="2"/>
      <c r="Z169" s="2"/>
      <c r="AA169" s="68"/>
    </row>
    <row r="170" spans="19:27" x14ac:dyDescent="0.25">
      <c r="S170" s="67"/>
      <c r="T170" s="2"/>
      <c r="U170" s="2"/>
      <c r="V170" s="2"/>
      <c r="W170" s="2"/>
      <c r="X170" s="2"/>
      <c r="Y170" s="2"/>
      <c r="Z170" s="2"/>
      <c r="AA170" s="68"/>
    </row>
    <row r="171" spans="19:27" x14ac:dyDescent="0.25">
      <c r="S171" s="67"/>
      <c r="T171" s="2"/>
      <c r="U171" s="2"/>
      <c r="V171" s="2"/>
      <c r="W171" s="2"/>
      <c r="X171" s="2"/>
      <c r="Y171" s="2"/>
      <c r="Z171" s="2"/>
      <c r="AA171" s="68"/>
    </row>
    <row r="172" spans="19:27" x14ac:dyDescent="0.25">
      <c r="S172" s="67"/>
      <c r="T172" s="2"/>
      <c r="U172" s="2"/>
      <c r="V172" s="2"/>
      <c r="W172" s="2"/>
      <c r="X172" s="2"/>
      <c r="Y172" s="2"/>
      <c r="Z172" s="2"/>
      <c r="AA172" s="68"/>
    </row>
    <row r="173" spans="19:27" x14ac:dyDescent="0.25">
      <c r="S173" s="67"/>
      <c r="T173" s="2"/>
      <c r="U173" s="2"/>
      <c r="V173" s="2"/>
      <c r="W173" s="2"/>
      <c r="X173" s="2"/>
      <c r="Y173" s="2"/>
      <c r="Z173" s="2"/>
      <c r="AA173" s="68"/>
    </row>
    <row r="174" spans="19:27" x14ac:dyDescent="0.25">
      <c r="S174" s="67"/>
      <c r="T174" s="2"/>
      <c r="U174" s="2"/>
      <c r="V174" s="2"/>
      <c r="W174" s="2"/>
      <c r="X174" s="2"/>
      <c r="Y174" s="2"/>
      <c r="Z174" s="2"/>
      <c r="AA174" s="68"/>
    </row>
    <row r="175" spans="19:27" x14ac:dyDescent="0.25">
      <c r="S175" s="67"/>
      <c r="T175" s="2"/>
      <c r="U175" s="2"/>
      <c r="V175" s="2"/>
      <c r="W175" s="2"/>
      <c r="X175" s="2"/>
      <c r="Y175" s="2"/>
      <c r="Z175" s="2"/>
      <c r="AA175" s="68"/>
    </row>
    <row r="176" spans="19:27" x14ac:dyDescent="0.25">
      <c r="S176" s="67"/>
      <c r="T176" s="2"/>
      <c r="U176" s="2"/>
      <c r="V176" s="2"/>
      <c r="W176" s="2"/>
      <c r="X176" s="2"/>
      <c r="Y176" s="2"/>
      <c r="Z176" s="2"/>
      <c r="AA176" s="68"/>
    </row>
    <row r="177" spans="19:27" x14ac:dyDescent="0.25">
      <c r="S177" s="67"/>
      <c r="T177" s="2"/>
      <c r="U177" s="2"/>
      <c r="V177" s="2"/>
      <c r="W177" s="2"/>
      <c r="X177" s="2"/>
      <c r="Y177" s="2"/>
      <c r="Z177" s="2"/>
      <c r="AA177" s="68"/>
    </row>
    <row r="178" spans="19:27" x14ac:dyDescent="0.25">
      <c r="S178" s="67"/>
      <c r="T178" s="2"/>
      <c r="U178" s="2"/>
      <c r="V178" s="2"/>
      <c r="W178" s="2"/>
      <c r="X178" s="2"/>
      <c r="Y178" s="2"/>
      <c r="Z178" s="2"/>
      <c r="AA178" s="68"/>
    </row>
    <row r="179" spans="19:27" x14ac:dyDescent="0.25">
      <c r="S179" s="67"/>
      <c r="T179" s="2"/>
      <c r="U179" s="2"/>
      <c r="V179" s="2"/>
      <c r="W179" s="2"/>
      <c r="X179" s="2"/>
      <c r="Y179" s="2"/>
      <c r="Z179" s="2"/>
      <c r="AA179" s="68"/>
    </row>
    <row r="180" spans="19:27" x14ac:dyDescent="0.25">
      <c r="S180" s="67"/>
      <c r="T180" s="2"/>
      <c r="U180" s="2"/>
      <c r="V180" s="2"/>
      <c r="W180" s="2"/>
      <c r="X180" s="2"/>
      <c r="Y180" s="2"/>
      <c r="Z180" s="2"/>
      <c r="AA180" s="68"/>
    </row>
    <row r="181" spans="19:27" x14ac:dyDescent="0.25">
      <c r="S181" s="67"/>
      <c r="T181" s="2"/>
      <c r="U181" s="2"/>
      <c r="V181" s="2"/>
      <c r="W181" s="2"/>
      <c r="X181" s="2"/>
      <c r="Y181" s="2"/>
      <c r="Z181" s="2"/>
      <c r="AA181" s="68"/>
    </row>
    <row r="182" spans="19:27" x14ac:dyDescent="0.25">
      <c r="S182" s="67"/>
      <c r="T182" s="2"/>
      <c r="U182" s="2"/>
      <c r="V182" s="2"/>
      <c r="W182" s="2"/>
      <c r="X182" s="2"/>
      <c r="Y182" s="2"/>
      <c r="Z182" s="2"/>
      <c r="AA182" s="68"/>
    </row>
    <row r="183" spans="19:27" x14ac:dyDescent="0.25">
      <c r="S183" s="67"/>
      <c r="T183" s="2"/>
      <c r="U183" s="2"/>
      <c r="V183" s="2"/>
      <c r="W183" s="2"/>
      <c r="X183" s="2"/>
      <c r="Y183" s="2"/>
      <c r="Z183" s="2"/>
      <c r="AA183" s="68"/>
    </row>
    <row r="184" spans="19:27" x14ac:dyDescent="0.25">
      <c r="S184" s="67"/>
      <c r="T184" s="2"/>
      <c r="U184" s="2"/>
      <c r="V184" s="2"/>
      <c r="W184" s="2"/>
      <c r="X184" s="2"/>
      <c r="Y184" s="2"/>
      <c r="Z184" s="2"/>
      <c r="AA184" s="68"/>
    </row>
    <row r="185" spans="19:27" x14ac:dyDescent="0.25">
      <c r="S185" s="67"/>
      <c r="T185" s="2"/>
      <c r="U185" s="2"/>
      <c r="V185" s="2"/>
      <c r="W185" s="2"/>
      <c r="X185" s="2"/>
      <c r="Y185" s="2"/>
      <c r="Z185" s="2"/>
      <c r="AA185" s="68"/>
    </row>
    <row r="186" spans="19:27" x14ac:dyDescent="0.25">
      <c r="S186" s="67"/>
      <c r="T186" s="2"/>
      <c r="U186" s="2"/>
      <c r="V186" s="2"/>
      <c r="W186" s="2"/>
      <c r="X186" s="2"/>
      <c r="Y186" s="2"/>
      <c r="Z186" s="2"/>
      <c r="AA186" s="68"/>
    </row>
    <row r="187" spans="19:27" x14ac:dyDescent="0.25">
      <c r="S187" s="67"/>
      <c r="T187" s="2"/>
      <c r="U187" s="2"/>
      <c r="V187" s="2"/>
      <c r="W187" s="2"/>
      <c r="X187" s="2"/>
      <c r="Y187" s="2"/>
      <c r="Z187" s="2"/>
      <c r="AA187" s="68"/>
    </row>
    <row r="188" spans="19:27" x14ac:dyDescent="0.25">
      <c r="S188" s="67"/>
      <c r="T188" s="2"/>
      <c r="U188" s="2"/>
      <c r="V188" s="2"/>
      <c r="W188" s="2"/>
      <c r="X188" s="2"/>
      <c r="Y188" s="2"/>
      <c r="Z188" s="2"/>
      <c r="AA188" s="68"/>
    </row>
    <row r="189" spans="19:27" x14ac:dyDescent="0.25">
      <c r="S189" s="67"/>
      <c r="T189" s="2"/>
      <c r="U189" s="2"/>
      <c r="V189" s="2"/>
      <c r="W189" s="2"/>
      <c r="X189" s="2"/>
      <c r="Y189" s="2"/>
      <c r="Z189" s="2"/>
      <c r="AA189" s="68"/>
    </row>
    <row r="190" spans="19:27" x14ac:dyDescent="0.25">
      <c r="S190" s="67"/>
      <c r="T190" s="2"/>
      <c r="U190" s="2"/>
      <c r="V190" s="2"/>
      <c r="W190" s="2"/>
      <c r="X190" s="2"/>
      <c r="Y190" s="2"/>
      <c r="Z190" s="2"/>
      <c r="AA190" s="68"/>
    </row>
    <row r="191" spans="19:27" x14ac:dyDescent="0.25">
      <c r="S191" s="67"/>
      <c r="T191" s="2"/>
      <c r="U191" s="2"/>
      <c r="V191" s="2"/>
      <c r="W191" s="2"/>
      <c r="X191" s="2"/>
      <c r="Y191" s="2"/>
      <c r="Z191" s="2"/>
      <c r="AA191" s="68"/>
    </row>
    <row r="192" spans="19:27" x14ac:dyDescent="0.25">
      <c r="S192" s="67"/>
      <c r="T192" s="2"/>
      <c r="U192" s="2"/>
      <c r="V192" s="2"/>
      <c r="W192" s="2"/>
      <c r="X192" s="2"/>
      <c r="Y192" s="2"/>
      <c r="Z192" s="2"/>
      <c r="AA192" s="68"/>
    </row>
    <row r="193" spans="19:27" x14ac:dyDescent="0.25">
      <c r="S193" s="67"/>
      <c r="T193" s="2"/>
      <c r="U193" s="2"/>
      <c r="V193" s="2"/>
      <c r="W193" s="2"/>
      <c r="X193" s="2"/>
      <c r="Y193" s="2"/>
      <c r="Z193" s="2"/>
      <c r="AA193" s="68"/>
    </row>
    <row r="194" spans="19:27" x14ac:dyDescent="0.25">
      <c r="S194" s="67"/>
      <c r="T194" s="2"/>
      <c r="U194" s="2"/>
      <c r="V194" s="2"/>
      <c r="W194" s="2"/>
      <c r="X194" s="2"/>
      <c r="Y194" s="2"/>
      <c r="Z194" s="2"/>
      <c r="AA194" s="68"/>
    </row>
    <row r="195" spans="19:27" x14ac:dyDescent="0.25">
      <c r="S195" s="67"/>
      <c r="T195" s="2"/>
      <c r="U195" s="2"/>
      <c r="V195" s="2"/>
      <c r="W195" s="2"/>
      <c r="X195" s="2"/>
      <c r="Y195" s="2"/>
      <c r="Z195" s="2"/>
      <c r="AA195" s="68"/>
    </row>
    <row r="196" spans="19:27" x14ac:dyDescent="0.25">
      <c r="S196" s="67"/>
      <c r="T196" s="2"/>
      <c r="U196" s="2"/>
      <c r="V196" s="2"/>
      <c r="W196" s="2"/>
      <c r="X196" s="2"/>
      <c r="Y196" s="2"/>
      <c r="Z196" s="2"/>
      <c r="AA196" s="68"/>
    </row>
    <row r="197" spans="19:27" x14ac:dyDescent="0.25">
      <c r="S197" s="67"/>
      <c r="T197" s="2"/>
      <c r="U197" s="2"/>
      <c r="V197" s="2"/>
      <c r="W197" s="2"/>
      <c r="X197" s="2"/>
      <c r="Y197" s="2"/>
      <c r="Z197" s="2"/>
      <c r="AA197" s="68"/>
    </row>
    <row r="198" spans="19:27" x14ac:dyDescent="0.25">
      <c r="S198" s="67"/>
      <c r="T198" s="2"/>
      <c r="U198" s="2"/>
      <c r="V198" s="2"/>
      <c r="W198" s="2"/>
      <c r="X198" s="2"/>
      <c r="Y198" s="2"/>
      <c r="Z198" s="2"/>
      <c r="AA198" s="68"/>
    </row>
    <row r="199" spans="19:27" x14ac:dyDescent="0.25">
      <c r="S199" s="67"/>
      <c r="T199" s="2"/>
      <c r="U199" s="2"/>
      <c r="V199" s="2"/>
      <c r="W199" s="2"/>
      <c r="X199" s="2"/>
      <c r="Y199" s="2"/>
      <c r="Z199" s="2"/>
      <c r="AA199" s="68"/>
    </row>
    <row r="200" spans="19:27" x14ac:dyDescent="0.25">
      <c r="S200" s="67"/>
      <c r="T200" s="2"/>
      <c r="U200" s="2"/>
      <c r="V200" s="2"/>
      <c r="W200" s="2"/>
      <c r="X200" s="2"/>
      <c r="Y200" s="2"/>
      <c r="Z200" s="2"/>
      <c r="AA200" s="68"/>
    </row>
    <row r="201" spans="19:27" x14ac:dyDescent="0.25">
      <c r="S201" s="67"/>
      <c r="T201" s="2"/>
      <c r="U201" s="2"/>
      <c r="V201" s="2"/>
      <c r="W201" s="2"/>
      <c r="X201" s="2"/>
      <c r="Y201" s="2"/>
      <c r="Z201" s="2"/>
      <c r="AA201" s="68"/>
    </row>
    <row r="202" spans="19:27" x14ac:dyDescent="0.25">
      <c r="S202" s="67"/>
      <c r="T202" s="2"/>
      <c r="U202" s="2"/>
      <c r="V202" s="2"/>
      <c r="W202" s="2"/>
      <c r="X202" s="2"/>
      <c r="Y202" s="2"/>
      <c r="Z202" s="2"/>
      <c r="AA202" s="68"/>
    </row>
    <row r="203" spans="19:27" x14ac:dyDescent="0.25">
      <c r="S203" s="67"/>
      <c r="T203" s="2"/>
      <c r="U203" s="2"/>
      <c r="V203" s="2"/>
      <c r="W203" s="2"/>
      <c r="X203" s="2"/>
      <c r="Y203" s="2"/>
      <c r="Z203" s="2"/>
      <c r="AA203" s="68"/>
    </row>
    <row r="204" spans="19:27" x14ac:dyDescent="0.25">
      <c r="S204" s="67"/>
      <c r="T204" s="2"/>
      <c r="U204" s="2"/>
      <c r="V204" s="2"/>
      <c r="W204" s="2"/>
      <c r="X204" s="2"/>
      <c r="Y204" s="2"/>
      <c r="Z204" s="2"/>
      <c r="AA204" s="68"/>
    </row>
    <row r="205" spans="19:27" x14ac:dyDescent="0.25">
      <c r="S205" s="67"/>
      <c r="T205" s="2"/>
      <c r="U205" s="2"/>
      <c r="V205" s="2"/>
      <c r="W205" s="2"/>
      <c r="X205" s="2"/>
      <c r="Y205" s="2"/>
      <c r="Z205" s="2"/>
      <c r="AA205" s="68"/>
    </row>
    <row r="206" spans="19:27" x14ac:dyDescent="0.25">
      <c r="S206" s="67"/>
      <c r="T206" s="2"/>
      <c r="U206" s="2"/>
      <c r="V206" s="2"/>
      <c r="W206" s="2"/>
      <c r="X206" s="2"/>
      <c r="Y206" s="2"/>
      <c r="Z206" s="2"/>
      <c r="AA206" s="68"/>
    </row>
    <row r="207" spans="19:27" x14ac:dyDescent="0.25">
      <c r="S207" s="67"/>
      <c r="T207" s="2"/>
      <c r="U207" s="2"/>
      <c r="V207" s="2"/>
      <c r="W207" s="2"/>
      <c r="X207" s="2"/>
      <c r="Y207" s="2"/>
      <c r="Z207" s="2"/>
      <c r="AA207" s="68"/>
    </row>
    <row r="208" spans="19:27" x14ac:dyDescent="0.25">
      <c r="S208" s="67"/>
      <c r="T208" s="2"/>
      <c r="U208" s="2"/>
      <c r="V208" s="2"/>
      <c r="W208" s="2"/>
      <c r="X208" s="2"/>
      <c r="Y208" s="2"/>
      <c r="Z208" s="2"/>
      <c r="AA208" s="68"/>
    </row>
    <row r="209" spans="19:27" x14ac:dyDescent="0.25">
      <c r="S209" s="67"/>
      <c r="T209" s="2"/>
      <c r="U209" s="2"/>
      <c r="V209" s="2"/>
      <c r="W209" s="2"/>
      <c r="X209" s="2"/>
      <c r="Y209" s="2"/>
      <c r="Z209" s="2"/>
      <c r="AA209" s="68"/>
    </row>
    <row r="210" spans="19:27" x14ac:dyDescent="0.25">
      <c r="S210" s="67"/>
      <c r="T210" s="2"/>
      <c r="U210" s="2"/>
      <c r="V210" s="2"/>
      <c r="W210" s="2"/>
      <c r="X210" s="2"/>
      <c r="Y210" s="2"/>
      <c r="Z210" s="2"/>
      <c r="AA210" s="68"/>
    </row>
    <row r="211" spans="19:27" x14ac:dyDescent="0.25">
      <c r="S211" s="67"/>
      <c r="T211" s="2"/>
      <c r="U211" s="2"/>
      <c r="V211" s="2"/>
      <c r="W211" s="2"/>
      <c r="X211" s="2"/>
      <c r="Y211" s="2"/>
      <c r="Z211" s="2"/>
      <c r="AA211" s="68"/>
    </row>
    <row r="212" spans="19:27" x14ac:dyDescent="0.25">
      <c r="S212" s="67"/>
      <c r="T212" s="2"/>
      <c r="U212" s="2"/>
      <c r="V212" s="2"/>
      <c r="W212" s="2"/>
      <c r="X212" s="2"/>
      <c r="Y212" s="2"/>
      <c r="Z212" s="2"/>
      <c r="AA212" s="68"/>
    </row>
    <row r="213" spans="19:27" x14ac:dyDescent="0.25">
      <c r="S213" s="67"/>
      <c r="T213" s="2"/>
      <c r="U213" s="2"/>
      <c r="V213" s="2"/>
      <c r="W213" s="2"/>
      <c r="X213" s="2"/>
      <c r="Y213" s="2"/>
      <c r="Z213" s="2"/>
      <c r="AA213" s="68"/>
    </row>
    <row r="214" spans="19:27" x14ac:dyDescent="0.25">
      <c r="S214" s="67"/>
      <c r="T214" s="2"/>
      <c r="U214" s="2"/>
      <c r="V214" s="2"/>
      <c r="W214" s="2"/>
      <c r="X214" s="2"/>
      <c r="Y214" s="2"/>
      <c r="Z214" s="2"/>
      <c r="AA214" s="68"/>
    </row>
    <row r="215" spans="19:27" x14ac:dyDescent="0.25">
      <c r="S215" s="67"/>
      <c r="T215" s="2"/>
      <c r="U215" s="2"/>
      <c r="V215" s="2"/>
      <c r="W215" s="2"/>
      <c r="X215" s="2"/>
      <c r="Y215" s="2"/>
      <c r="Z215" s="2"/>
      <c r="AA215" s="68"/>
    </row>
    <row r="216" spans="19:27" x14ac:dyDescent="0.25">
      <c r="S216" s="67"/>
      <c r="T216" s="2"/>
      <c r="U216" s="2"/>
      <c r="V216" s="2"/>
      <c r="W216" s="2"/>
      <c r="X216" s="2"/>
      <c r="Y216" s="2"/>
      <c r="Z216" s="2"/>
      <c r="AA216" s="68"/>
    </row>
    <row r="217" spans="19:27" x14ac:dyDescent="0.25">
      <c r="S217" s="67"/>
      <c r="T217" s="2"/>
      <c r="U217" s="2"/>
      <c r="V217" s="2"/>
      <c r="W217" s="2"/>
      <c r="X217" s="2"/>
      <c r="Y217" s="2"/>
      <c r="Z217" s="2"/>
      <c r="AA217" s="68"/>
    </row>
    <row r="218" spans="19:27" x14ac:dyDescent="0.25">
      <c r="S218" s="67"/>
      <c r="T218" s="2"/>
      <c r="U218" s="2"/>
      <c r="V218" s="2"/>
      <c r="W218" s="2"/>
      <c r="X218" s="2"/>
      <c r="Y218" s="2"/>
      <c r="Z218" s="2"/>
      <c r="AA218" s="68"/>
    </row>
    <row r="219" spans="19:27" x14ac:dyDescent="0.25">
      <c r="S219" s="67"/>
      <c r="T219" s="2"/>
      <c r="U219" s="2"/>
      <c r="V219" s="2"/>
      <c r="W219" s="2"/>
      <c r="X219" s="2"/>
      <c r="Y219" s="2"/>
      <c r="Z219" s="2"/>
      <c r="AA219" s="68"/>
    </row>
    <row r="220" spans="19:27" x14ac:dyDescent="0.25">
      <c r="S220" s="67"/>
      <c r="T220" s="2"/>
      <c r="U220" s="2"/>
      <c r="V220" s="2"/>
      <c r="W220" s="2"/>
      <c r="X220" s="2"/>
      <c r="Y220" s="2"/>
      <c r="Z220" s="2"/>
      <c r="AA220" s="68"/>
    </row>
    <row r="221" spans="19:27" x14ac:dyDescent="0.25">
      <c r="S221" s="67"/>
      <c r="T221" s="2"/>
      <c r="U221" s="2"/>
      <c r="V221" s="2"/>
      <c r="W221" s="2"/>
      <c r="X221" s="2"/>
      <c r="Y221" s="2"/>
      <c r="Z221" s="2"/>
      <c r="AA221" s="68"/>
    </row>
    <row r="222" spans="19:27" x14ac:dyDescent="0.25">
      <c r="S222" s="67"/>
      <c r="T222" s="2"/>
      <c r="U222" s="2"/>
      <c r="V222" s="2"/>
      <c r="W222" s="2"/>
      <c r="X222" s="2"/>
      <c r="Y222" s="2"/>
      <c r="Z222" s="2"/>
      <c r="AA222" s="68"/>
    </row>
    <row r="223" spans="19:27" x14ac:dyDescent="0.25">
      <c r="S223" s="67"/>
      <c r="T223" s="2"/>
      <c r="U223" s="2"/>
      <c r="V223" s="2"/>
      <c r="W223" s="2"/>
      <c r="X223" s="2"/>
      <c r="Y223" s="2"/>
      <c r="Z223" s="2"/>
      <c r="AA223" s="68"/>
    </row>
    <row r="224" spans="19:27" x14ac:dyDescent="0.25">
      <c r="S224" s="67"/>
      <c r="T224" s="2"/>
      <c r="U224" s="2"/>
      <c r="V224" s="2"/>
      <c r="W224" s="2"/>
      <c r="X224" s="2"/>
      <c r="Y224" s="2"/>
      <c r="Z224" s="2"/>
      <c r="AA224" s="68"/>
    </row>
    <row r="225" spans="19:27" x14ac:dyDescent="0.25">
      <c r="S225" s="67"/>
      <c r="T225" s="2"/>
      <c r="U225" s="2"/>
      <c r="V225" s="2"/>
      <c r="W225" s="2"/>
      <c r="X225" s="2"/>
      <c r="Y225" s="2"/>
      <c r="Z225" s="2"/>
      <c r="AA225" s="68"/>
    </row>
    <row r="226" spans="19:27" x14ac:dyDescent="0.25">
      <c r="S226" s="67"/>
      <c r="T226" s="2"/>
      <c r="U226" s="2"/>
      <c r="V226" s="2"/>
      <c r="W226" s="2"/>
      <c r="X226" s="2"/>
      <c r="Y226" s="2"/>
      <c r="Z226" s="2"/>
      <c r="AA226" s="68"/>
    </row>
    <row r="227" spans="19:27" x14ac:dyDescent="0.25">
      <c r="S227" s="67"/>
      <c r="T227" s="2"/>
      <c r="U227" s="2"/>
      <c r="V227" s="2"/>
      <c r="W227" s="2"/>
      <c r="X227" s="2"/>
      <c r="Y227" s="2"/>
      <c r="Z227" s="2"/>
      <c r="AA227" s="68"/>
    </row>
    <row r="228" spans="19:27" x14ac:dyDescent="0.25">
      <c r="S228" s="67"/>
      <c r="T228" s="2"/>
      <c r="U228" s="2"/>
      <c r="V228" s="2"/>
      <c r="W228" s="2"/>
      <c r="X228" s="2"/>
      <c r="Y228" s="2"/>
      <c r="Z228" s="2"/>
      <c r="AA228" s="68"/>
    </row>
    <row r="229" spans="19:27" x14ac:dyDescent="0.25">
      <c r="S229" s="67"/>
      <c r="T229" s="2"/>
      <c r="U229" s="2"/>
      <c r="V229" s="2"/>
      <c r="W229" s="2"/>
      <c r="X229" s="2"/>
      <c r="Y229" s="2"/>
      <c r="Z229" s="2"/>
      <c r="AA229" s="68"/>
    </row>
    <row r="230" spans="19:27" x14ac:dyDescent="0.25">
      <c r="S230" s="67"/>
      <c r="T230" s="2"/>
      <c r="U230" s="2"/>
      <c r="V230" s="2"/>
      <c r="W230" s="2"/>
      <c r="X230" s="2"/>
      <c r="Y230" s="2"/>
      <c r="Z230" s="2"/>
      <c r="AA230" s="68"/>
    </row>
    <row r="231" spans="19:27" x14ac:dyDescent="0.25">
      <c r="S231" s="67"/>
      <c r="T231" s="2"/>
      <c r="U231" s="2"/>
      <c r="V231" s="2"/>
      <c r="W231" s="2"/>
      <c r="X231" s="2"/>
      <c r="Y231" s="2"/>
      <c r="Z231" s="2"/>
      <c r="AA231" s="68"/>
    </row>
    <row r="232" spans="19:27" x14ac:dyDescent="0.25">
      <c r="S232" s="67"/>
      <c r="T232" s="2"/>
      <c r="U232" s="2"/>
      <c r="V232" s="2"/>
      <c r="W232" s="2"/>
      <c r="X232" s="2"/>
      <c r="Y232" s="2"/>
      <c r="Z232" s="2"/>
      <c r="AA232" s="68"/>
    </row>
    <row r="233" spans="19:27" x14ac:dyDescent="0.25">
      <c r="S233" s="67"/>
      <c r="T233" s="2"/>
      <c r="U233" s="2"/>
      <c r="V233" s="2"/>
      <c r="W233" s="2"/>
      <c r="X233" s="2"/>
      <c r="Y233" s="2"/>
      <c r="Z233" s="2"/>
      <c r="AA233" s="68"/>
    </row>
    <row r="234" spans="19:27" x14ac:dyDescent="0.25">
      <c r="S234" s="67"/>
      <c r="T234" s="2"/>
      <c r="U234" s="2"/>
      <c r="V234" s="2"/>
      <c r="W234" s="2"/>
      <c r="X234" s="2"/>
      <c r="Y234" s="2"/>
      <c r="Z234" s="2"/>
      <c r="AA234" s="68"/>
    </row>
    <row r="235" spans="19:27" x14ac:dyDescent="0.25">
      <c r="S235" s="67"/>
      <c r="T235" s="2"/>
      <c r="U235" s="2"/>
      <c r="V235" s="2"/>
      <c r="W235" s="2"/>
      <c r="X235" s="2"/>
      <c r="Y235" s="2"/>
      <c r="Z235" s="2"/>
      <c r="AA235" s="68"/>
    </row>
    <row r="236" spans="19:27" x14ac:dyDescent="0.25">
      <c r="S236" s="67"/>
      <c r="T236" s="2"/>
      <c r="U236" s="2"/>
      <c r="V236" s="2"/>
      <c r="W236" s="2"/>
      <c r="X236" s="2"/>
      <c r="Y236" s="2"/>
      <c r="Z236" s="2"/>
      <c r="AA236" s="68"/>
    </row>
    <row r="237" spans="19:27" x14ac:dyDescent="0.25">
      <c r="S237" s="67"/>
      <c r="T237" s="2"/>
      <c r="U237" s="2"/>
      <c r="V237" s="2"/>
      <c r="W237" s="2"/>
      <c r="X237" s="2"/>
      <c r="Y237" s="2"/>
      <c r="Z237" s="2"/>
      <c r="AA237" s="68"/>
    </row>
    <row r="238" spans="19:27" x14ac:dyDescent="0.25">
      <c r="S238" s="67"/>
      <c r="T238" s="2"/>
      <c r="U238" s="2"/>
      <c r="V238" s="2"/>
      <c r="W238" s="2"/>
      <c r="X238" s="2"/>
      <c r="Y238" s="2"/>
      <c r="Z238" s="2"/>
      <c r="AA238" s="68"/>
    </row>
    <row r="239" spans="19:27" x14ac:dyDescent="0.25">
      <c r="S239" s="67"/>
      <c r="T239" s="2"/>
      <c r="U239" s="2"/>
      <c r="V239" s="2"/>
      <c r="W239" s="2"/>
      <c r="X239" s="2"/>
      <c r="Y239" s="2"/>
      <c r="Z239" s="2"/>
      <c r="AA239" s="68"/>
    </row>
    <row r="240" spans="19:27" x14ac:dyDescent="0.25">
      <c r="S240" s="67"/>
      <c r="T240" s="2"/>
      <c r="U240" s="2"/>
      <c r="V240" s="2"/>
      <c r="W240" s="2"/>
      <c r="X240" s="2"/>
      <c r="Y240" s="2"/>
      <c r="Z240" s="2"/>
      <c r="AA240" s="68"/>
    </row>
    <row r="241" spans="19:27" x14ac:dyDescent="0.25">
      <c r="S241" s="67"/>
      <c r="T241" s="2"/>
      <c r="U241" s="2"/>
      <c r="V241" s="2"/>
      <c r="W241" s="2"/>
      <c r="X241" s="2"/>
      <c r="Y241" s="2"/>
      <c r="Z241" s="2"/>
      <c r="AA241" s="68"/>
    </row>
    <row r="242" spans="19:27" x14ac:dyDescent="0.25">
      <c r="S242" s="67"/>
      <c r="T242" s="2"/>
      <c r="U242" s="2"/>
      <c r="V242" s="2"/>
      <c r="W242" s="2"/>
      <c r="X242" s="2"/>
      <c r="Y242" s="2"/>
      <c r="Z242" s="2"/>
      <c r="AA242" s="68"/>
    </row>
    <row r="243" spans="19:27" x14ac:dyDescent="0.25">
      <c r="S243" s="67"/>
      <c r="T243" s="2"/>
      <c r="U243" s="2"/>
      <c r="V243" s="2"/>
      <c r="W243" s="2"/>
      <c r="X243" s="2"/>
      <c r="Y243" s="2"/>
      <c r="Z243" s="2"/>
      <c r="AA243" s="68"/>
    </row>
    <row r="244" spans="19:27" x14ac:dyDescent="0.25">
      <c r="S244" s="67"/>
      <c r="T244" s="2"/>
      <c r="U244" s="2"/>
      <c r="V244" s="2"/>
      <c r="W244" s="2"/>
      <c r="X244" s="2"/>
      <c r="Y244" s="2"/>
      <c r="Z244" s="2"/>
      <c r="AA244" s="68"/>
    </row>
    <row r="245" spans="19:27" x14ac:dyDescent="0.25">
      <c r="S245" s="67"/>
      <c r="T245" s="2"/>
      <c r="U245" s="2"/>
      <c r="V245" s="2"/>
      <c r="W245" s="2"/>
      <c r="X245" s="2"/>
      <c r="Y245" s="2"/>
      <c r="Z245" s="2"/>
      <c r="AA245" s="68"/>
    </row>
    <row r="246" spans="19:27" x14ac:dyDescent="0.25">
      <c r="S246" s="67"/>
      <c r="T246" s="2"/>
      <c r="U246" s="2"/>
      <c r="V246" s="2"/>
      <c r="W246" s="2"/>
      <c r="X246" s="2"/>
      <c r="Y246" s="2"/>
      <c r="Z246" s="2"/>
      <c r="AA246" s="68"/>
    </row>
    <row r="247" spans="19:27" x14ac:dyDescent="0.25">
      <c r="S247" s="67"/>
      <c r="T247" s="2"/>
      <c r="U247" s="2"/>
      <c r="V247" s="2"/>
      <c r="W247" s="2"/>
      <c r="X247" s="2"/>
      <c r="Y247" s="2"/>
      <c r="Z247" s="2"/>
      <c r="AA247" s="68"/>
    </row>
    <row r="248" spans="19:27" x14ac:dyDescent="0.25">
      <c r="S248" s="67"/>
      <c r="T248" s="2"/>
      <c r="U248" s="2"/>
      <c r="V248" s="2"/>
      <c r="W248" s="2"/>
      <c r="X248" s="2"/>
      <c r="Y248" s="2"/>
      <c r="Z248" s="2"/>
      <c r="AA248" s="68"/>
    </row>
    <row r="249" spans="19:27" x14ac:dyDescent="0.25">
      <c r="S249" s="67"/>
      <c r="T249" s="2"/>
      <c r="U249" s="2"/>
      <c r="V249" s="2"/>
      <c r="W249" s="2"/>
      <c r="X249" s="2"/>
      <c r="Y249" s="2"/>
      <c r="Z249" s="2"/>
      <c r="AA249" s="68"/>
    </row>
    <row r="250" spans="19:27" x14ac:dyDescent="0.25">
      <c r="S250" s="67"/>
      <c r="T250" s="2"/>
      <c r="U250" s="2"/>
      <c r="V250" s="2"/>
      <c r="W250" s="2"/>
      <c r="X250" s="2"/>
      <c r="Y250" s="2"/>
      <c r="Z250" s="2"/>
      <c r="AA250" s="68"/>
    </row>
    <row r="251" spans="19:27" x14ac:dyDescent="0.25">
      <c r="S251" s="67"/>
      <c r="T251" s="2"/>
      <c r="U251" s="2"/>
      <c r="V251" s="2"/>
      <c r="W251" s="2"/>
      <c r="X251" s="2"/>
      <c r="Y251" s="2"/>
      <c r="Z251" s="2"/>
      <c r="AA251" s="68"/>
    </row>
    <row r="252" spans="19:27" x14ac:dyDescent="0.25">
      <c r="S252" s="67"/>
      <c r="T252" s="2"/>
      <c r="U252" s="2"/>
      <c r="V252" s="2"/>
      <c r="W252" s="2"/>
      <c r="X252" s="2"/>
      <c r="Y252" s="2"/>
      <c r="Z252" s="2"/>
      <c r="AA252" s="68"/>
    </row>
    <row r="253" spans="19:27" x14ac:dyDescent="0.25">
      <c r="S253" s="67"/>
      <c r="T253" s="2"/>
      <c r="U253" s="2"/>
      <c r="V253" s="2"/>
      <c r="W253" s="2"/>
      <c r="X253" s="2"/>
      <c r="Y253" s="2"/>
      <c r="Z253" s="2"/>
      <c r="AA253" s="68"/>
    </row>
    <row r="254" spans="19:27" x14ac:dyDescent="0.25">
      <c r="S254" s="67"/>
      <c r="T254" s="2"/>
      <c r="U254" s="2"/>
      <c r="V254" s="2"/>
      <c r="W254" s="2"/>
      <c r="X254" s="2"/>
      <c r="Y254" s="2"/>
      <c r="Z254" s="2"/>
      <c r="AA254" s="68"/>
    </row>
    <row r="255" spans="19:27" x14ac:dyDescent="0.25">
      <c r="S255" s="67"/>
      <c r="T255" s="2"/>
      <c r="U255" s="2"/>
      <c r="V255" s="2"/>
      <c r="W255" s="2"/>
      <c r="X255" s="2"/>
      <c r="Y255" s="2"/>
      <c r="Z255" s="2"/>
      <c r="AA255" s="68"/>
    </row>
    <row r="256" spans="19:27" x14ac:dyDescent="0.25">
      <c r="S256" s="67"/>
      <c r="T256" s="2"/>
      <c r="U256" s="2"/>
      <c r="V256" s="2"/>
      <c r="W256" s="2"/>
      <c r="X256" s="2"/>
      <c r="Y256" s="2"/>
      <c r="Z256" s="2"/>
      <c r="AA256" s="68"/>
    </row>
    <row r="257" spans="19:27" x14ac:dyDescent="0.25">
      <c r="S257" s="67"/>
      <c r="T257" s="2"/>
      <c r="U257" s="2"/>
      <c r="V257" s="2"/>
      <c r="W257" s="2"/>
      <c r="X257" s="2"/>
      <c r="Y257" s="2"/>
      <c r="Z257" s="2"/>
      <c r="AA257" s="68"/>
    </row>
    <row r="258" spans="19:27" x14ac:dyDescent="0.25">
      <c r="S258" s="67"/>
      <c r="T258" s="2"/>
      <c r="U258" s="2"/>
      <c r="V258" s="2"/>
      <c r="W258" s="2"/>
      <c r="X258" s="2"/>
      <c r="Y258" s="2"/>
      <c r="Z258" s="2"/>
      <c r="AA258" s="68"/>
    </row>
    <row r="259" spans="19:27" x14ac:dyDescent="0.25">
      <c r="S259" s="67"/>
      <c r="T259" s="2"/>
      <c r="U259" s="2"/>
      <c r="V259" s="2"/>
      <c r="W259" s="2"/>
      <c r="X259" s="2"/>
      <c r="Y259" s="2"/>
      <c r="Z259" s="2"/>
      <c r="AA259" s="68"/>
    </row>
    <row r="260" spans="19:27" x14ac:dyDescent="0.25">
      <c r="S260" s="67"/>
      <c r="T260" s="2"/>
      <c r="U260" s="2"/>
      <c r="V260" s="2"/>
      <c r="W260" s="2"/>
      <c r="X260" s="2"/>
      <c r="Y260" s="2"/>
      <c r="Z260" s="2"/>
      <c r="AA260" s="68"/>
    </row>
    <row r="261" spans="19:27" x14ac:dyDescent="0.25">
      <c r="S261" s="67"/>
      <c r="T261" s="2"/>
      <c r="U261" s="2"/>
      <c r="V261" s="2"/>
      <c r="W261" s="2"/>
      <c r="X261" s="2"/>
      <c r="Y261" s="2"/>
      <c r="Z261" s="2"/>
      <c r="AA261" s="68"/>
    </row>
    <row r="262" spans="19:27" x14ac:dyDescent="0.25">
      <c r="S262" s="67"/>
      <c r="T262" s="2"/>
      <c r="U262" s="2"/>
      <c r="V262" s="2"/>
      <c r="W262" s="2"/>
      <c r="X262" s="2"/>
      <c r="Y262" s="2"/>
      <c r="Z262" s="2"/>
      <c r="AA262" s="68"/>
    </row>
    <row r="263" spans="19:27" x14ac:dyDescent="0.25">
      <c r="S263" s="67"/>
      <c r="T263" s="2"/>
      <c r="U263" s="2"/>
      <c r="V263" s="2"/>
      <c r="W263" s="2"/>
      <c r="X263" s="2"/>
      <c r="Y263" s="2"/>
      <c r="Z263" s="2"/>
      <c r="AA263" s="68"/>
    </row>
    <row r="264" spans="19:27" x14ac:dyDescent="0.25">
      <c r="S264" s="67"/>
      <c r="T264" s="2"/>
      <c r="U264" s="2"/>
      <c r="V264" s="2"/>
      <c r="W264" s="2"/>
      <c r="X264" s="2"/>
      <c r="Y264" s="2"/>
      <c r="Z264" s="2"/>
      <c r="AA264" s="68"/>
    </row>
    <row r="265" spans="19:27" x14ac:dyDescent="0.25">
      <c r="S265" s="67"/>
      <c r="T265" s="2"/>
      <c r="U265" s="2"/>
      <c r="V265" s="2"/>
      <c r="W265" s="2"/>
      <c r="X265" s="2"/>
      <c r="Y265" s="2"/>
      <c r="Z265" s="2"/>
      <c r="AA265" s="68"/>
    </row>
    <row r="266" spans="19:27" x14ac:dyDescent="0.25">
      <c r="S266" s="67"/>
      <c r="T266" s="2"/>
      <c r="U266" s="2"/>
      <c r="V266" s="2"/>
      <c r="W266" s="2"/>
      <c r="X266" s="2"/>
      <c r="Y266" s="2"/>
      <c r="Z266" s="2"/>
      <c r="AA266" s="68"/>
    </row>
    <row r="267" spans="19:27" x14ac:dyDescent="0.25">
      <c r="S267" s="67"/>
      <c r="T267" s="2"/>
      <c r="U267" s="2"/>
      <c r="V267" s="2"/>
      <c r="W267" s="2"/>
      <c r="X267" s="2"/>
      <c r="Y267" s="2"/>
      <c r="Z267" s="2"/>
      <c r="AA267" s="68"/>
    </row>
    <row r="268" spans="19:27" x14ac:dyDescent="0.25">
      <c r="S268" s="67"/>
      <c r="T268" s="2"/>
      <c r="U268" s="2"/>
      <c r="V268" s="2"/>
      <c r="W268" s="2"/>
      <c r="X268" s="2"/>
      <c r="Y268" s="2"/>
      <c r="Z268" s="2"/>
      <c r="AA268" s="68"/>
    </row>
    <row r="269" spans="19:27" x14ac:dyDescent="0.25">
      <c r="S269" s="67"/>
      <c r="T269" s="2"/>
      <c r="U269" s="2"/>
      <c r="V269" s="2"/>
      <c r="W269" s="2"/>
      <c r="X269" s="2"/>
      <c r="Y269" s="2"/>
      <c r="Z269" s="2"/>
      <c r="AA269" s="68"/>
    </row>
    <row r="270" spans="19:27" x14ac:dyDescent="0.25">
      <c r="S270" s="67"/>
      <c r="T270" s="2"/>
      <c r="U270" s="2"/>
      <c r="V270" s="2"/>
      <c r="W270" s="2"/>
      <c r="X270" s="2"/>
      <c r="Y270" s="2"/>
      <c r="Z270" s="2"/>
      <c r="AA270" s="68"/>
    </row>
    <row r="271" spans="19:27" x14ac:dyDescent="0.25">
      <c r="S271" s="67"/>
      <c r="T271" s="2"/>
      <c r="U271" s="2"/>
      <c r="V271" s="2"/>
      <c r="W271" s="2"/>
      <c r="X271" s="2"/>
      <c r="Y271" s="2"/>
      <c r="Z271" s="2"/>
      <c r="AA271" s="68"/>
    </row>
    <row r="272" spans="19:27" x14ac:dyDescent="0.25">
      <c r="S272" s="67"/>
      <c r="T272" s="2"/>
      <c r="U272" s="2"/>
      <c r="V272" s="2"/>
      <c r="W272" s="2"/>
      <c r="X272" s="2"/>
      <c r="Y272" s="2"/>
      <c r="Z272" s="2"/>
      <c r="AA272" s="68"/>
    </row>
    <row r="273" spans="19:27" x14ac:dyDescent="0.25">
      <c r="S273" s="67"/>
      <c r="T273" s="2"/>
      <c r="U273" s="2"/>
      <c r="V273" s="2"/>
      <c r="W273" s="2"/>
      <c r="X273" s="2"/>
      <c r="Y273" s="2"/>
      <c r="Z273" s="2"/>
      <c r="AA273" s="68"/>
    </row>
    <row r="274" spans="19:27" x14ac:dyDescent="0.25">
      <c r="S274" s="67"/>
      <c r="T274" s="2"/>
      <c r="U274" s="2"/>
      <c r="V274" s="2"/>
      <c r="W274" s="2"/>
      <c r="X274" s="2"/>
      <c r="Y274" s="2"/>
      <c r="Z274" s="2"/>
      <c r="AA274" s="68"/>
    </row>
    <row r="275" spans="19:27" x14ac:dyDescent="0.25">
      <c r="S275" s="67"/>
      <c r="T275" s="2"/>
      <c r="U275" s="2"/>
      <c r="V275" s="2"/>
      <c r="W275" s="2"/>
      <c r="X275" s="2"/>
      <c r="Y275" s="2"/>
      <c r="Z275" s="2"/>
      <c r="AA275" s="68"/>
    </row>
    <row r="276" spans="19:27" x14ac:dyDescent="0.25">
      <c r="S276" s="67"/>
      <c r="T276" s="2"/>
      <c r="U276" s="2"/>
      <c r="V276" s="2"/>
      <c r="W276" s="2"/>
      <c r="X276" s="2"/>
      <c r="Y276" s="2"/>
      <c r="Z276" s="2"/>
      <c r="AA276" s="68"/>
    </row>
    <row r="277" spans="19:27" x14ac:dyDescent="0.25">
      <c r="S277" s="67"/>
      <c r="T277" s="2"/>
      <c r="U277" s="2"/>
      <c r="V277" s="2"/>
      <c r="W277" s="2"/>
      <c r="X277" s="2"/>
      <c r="Y277" s="2"/>
      <c r="Z277" s="2"/>
      <c r="AA277" s="68"/>
    </row>
    <row r="278" spans="19:27" x14ac:dyDescent="0.25">
      <c r="S278" s="67"/>
      <c r="T278" s="2"/>
      <c r="U278" s="2"/>
      <c r="V278" s="2"/>
      <c r="W278" s="2"/>
      <c r="X278" s="2"/>
      <c r="Y278" s="2"/>
      <c r="Z278" s="2"/>
      <c r="AA278" s="68"/>
    </row>
    <row r="279" spans="19:27" x14ac:dyDescent="0.25">
      <c r="S279" s="67"/>
      <c r="T279" s="2"/>
      <c r="U279" s="2"/>
      <c r="V279" s="2"/>
      <c r="W279" s="2"/>
      <c r="X279" s="2"/>
      <c r="Y279" s="2"/>
      <c r="Z279" s="2"/>
      <c r="AA279" s="68"/>
    </row>
    <row r="280" spans="19:27" x14ac:dyDescent="0.25">
      <c r="S280" s="67"/>
      <c r="T280" s="2"/>
      <c r="U280" s="2"/>
      <c r="V280" s="2"/>
      <c r="W280" s="2"/>
      <c r="X280" s="2"/>
      <c r="Y280" s="2"/>
      <c r="Z280" s="2"/>
      <c r="AA280" s="68"/>
    </row>
    <row r="281" spans="19:27" x14ac:dyDescent="0.25">
      <c r="S281" s="67"/>
      <c r="T281" s="2"/>
      <c r="U281" s="2"/>
      <c r="V281" s="2"/>
      <c r="W281" s="2"/>
      <c r="X281" s="2"/>
      <c r="Y281" s="2"/>
      <c r="Z281" s="2"/>
      <c r="AA281" s="68"/>
    </row>
    <row r="282" spans="19:27" x14ac:dyDescent="0.25">
      <c r="S282" s="67"/>
      <c r="T282" s="2"/>
      <c r="U282" s="2"/>
      <c r="V282" s="2"/>
      <c r="W282" s="2"/>
      <c r="X282" s="2"/>
      <c r="Y282" s="2"/>
      <c r="Z282" s="2"/>
      <c r="AA282" s="68"/>
    </row>
    <row r="283" spans="19:27" x14ac:dyDescent="0.25">
      <c r="S283" s="67"/>
      <c r="T283" s="2"/>
      <c r="U283" s="2"/>
      <c r="V283" s="2"/>
      <c r="W283" s="2"/>
      <c r="X283" s="2"/>
      <c r="Y283" s="2"/>
      <c r="Z283" s="2"/>
      <c r="AA283" s="68"/>
    </row>
    <row r="284" spans="19:27" x14ac:dyDescent="0.25">
      <c r="S284" s="67"/>
      <c r="T284" s="2"/>
      <c r="U284" s="2"/>
      <c r="V284" s="2"/>
      <c r="W284" s="2"/>
      <c r="X284" s="2"/>
      <c r="Y284" s="2"/>
      <c r="Z284" s="2"/>
      <c r="AA284" s="68"/>
    </row>
    <row r="285" spans="19:27" x14ac:dyDescent="0.25">
      <c r="S285" s="67"/>
      <c r="T285" s="2"/>
      <c r="U285" s="2"/>
      <c r="V285" s="2"/>
      <c r="W285" s="2"/>
      <c r="X285" s="2"/>
      <c r="Y285" s="2"/>
      <c r="Z285" s="2"/>
      <c r="AA285" s="68"/>
    </row>
    <row r="286" spans="19:27" x14ac:dyDescent="0.25">
      <c r="S286" s="67"/>
      <c r="T286" s="2"/>
      <c r="U286" s="2"/>
      <c r="V286" s="2"/>
      <c r="W286" s="2"/>
      <c r="X286" s="2"/>
      <c r="Y286" s="2"/>
      <c r="Z286" s="2"/>
      <c r="AA286" s="68"/>
    </row>
    <row r="287" spans="19:27" x14ac:dyDescent="0.25">
      <c r="S287" s="67"/>
      <c r="T287" s="2"/>
      <c r="U287" s="2"/>
      <c r="V287" s="2"/>
      <c r="W287" s="2"/>
      <c r="X287" s="2"/>
      <c r="Y287" s="2"/>
      <c r="Z287" s="2"/>
      <c r="AA287" s="68"/>
    </row>
    <row r="288" spans="19:27" x14ac:dyDescent="0.25">
      <c r="S288" s="67"/>
      <c r="T288" s="2"/>
      <c r="U288" s="2"/>
      <c r="V288" s="2"/>
      <c r="W288" s="2"/>
      <c r="X288" s="2"/>
      <c r="Y288" s="2"/>
      <c r="Z288" s="2"/>
      <c r="AA288" s="68"/>
    </row>
    <row r="289" spans="19:27" x14ac:dyDescent="0.25">
      <c r="S289" s="67"/>
      <c r="T289" s="2"/>
      <c r="U289" s="2"/>
      <c r="V289" s="2"/>
      <c r="W289" s="2"/>
      <c r="X289" s="2"/>
      <c r="Y289" s="2"/>
      <c r="Z289" s="2"/>
      <c r="AA289" s="68"/>
    </row>
    <row r="290" spans="19:27" x14ac:dyDescent="0.25">
      <c r="S290" s="67"/>
      <c r="T290" s="2"/>
      <c r="U290" s="2"/>
      <c r="V290" s="2"/>
      <c r="W290" s="2"/>
      <c r="X290" s="2"/>
      <c r="Y290" s="2"/>
      <c r="Z290" s="2"/>
      <c r="AA290" s="68"/>
    </row>
    <row r="291" spans="19:27" x14ac:dyDescent="0.25">
      <c r="S291" s="67"/>
      <c r="T291" s="2"/>
      <c r="U291" s="2"/>
      <c r="V291" s="2"/>
      <c r="W291" s="2"/>
      <c r="X291" s="2"/>
      <c r="Y291" s="2"/>
      <c r="Z291" s="2"/>
      <c r="AA291" s="68"/>
    </row>
    <row r="292" spans="19:27" x14ac:dyDescent="0.25">
      <c r="S292" s="67"/>
      <c r="T292" s="2"/>
      <c r="U292" s="2"/>
      <c r="V292" s="2"/>
      <c r="W292" s="2"/>
      <c r="X292" s="2"/>
      <c r="Y292" s="2"/>
      <c r="Z292" s="2"/>
      <c r="AA292" s="68"/>
    </row>
    <row r="293" spans="19:27" x14ac:dyDescent="0.25">
      <c r="S293" s="67"/>
      <c r="T293" s="2"/>
      <c r="U293" s="2"/>
      <c r="V293" s="2"/>
      <c r="W293" s="2"/>
      <c r="X293" s="2"/>
      <c r="Y293" s="2"/>
      <c r="Z293" s="2"/>
      <c r="AA293" s="68"/>
    </row>
    <row r="294" spans="19:27" x14ac:dyDescent="0.25">
      <c r="S294" s="67"/>
      <c r="T294" s="2"/>
      <c r="U294" s="2"/>
      <c r="V294" s="2"/>
      <c r="W294" s="2"/>
      <c r="X294" s="2"/>
      <c r="Y294" s="2"/>
      <c r="Z294" s="2"/>
      <c r="AA294" s="68"/>
    </row>
    <row r="295" spans="19:27" x14ac:dyDescent="0.25">
      <c r="S295" s="67"/>
      <c r="T295" s="2"/>
      <c r="U295" s="2"/>
      <c r="V295" s="2"/>
      <c r="W295" s="2"/>
      <c r="X295" s="2"/>
      <c r="Y295" s="2"/>
      <c r="Z295" s="2"/>
      <c r="AA295" s="68"/>
    </row>
    <row r="296" spans="19:27" x14ac:dyDescent="0.25">
      <c r="S296" s="67"/>
      <c r="T296" s="2"/>
      <c r="U296" s="2"/>
      <c r="V296" s="2"/>
      <c r="W296" s="2"/>
      <c r="X296" s="2"/>
      <c r="Y296" s="2"/>
      <c r="Z296" s="2"/>
      <c r="AA296" s="68"/>
    </row>
    <row r="297" spans="19:27" x14ac:dyDescent="0.25">
      <c r="S297" s="67"/>
      <c r="T297" s="2"/>
      <c r="U297" s="2"/>
      <c r="V297" s="2"/>
      <c r="W297" s="2"/>
      <c r="X297" s="2"/>
      <c r="Y297" s="2"/>
      <c r="Z297" s="2"/>
      <c r="AA297" s="68"/>
    </row>
    <row r="298" spans="19:27" x14ac:dyDescent="0.25">
      <c r="S298" s="67"/>
      <c r="T298" s="2"/>
      <c r="U298" s="2"/>
      <c r="V298" s="2"/>
      <c r="W298" s="2"/>
      <c r="X298" s="2"/>
      <c r="Y298" s="2"/>
      <c r="Z298" s="2"/>
      <c r="AA298" s="68"/>
    </row>
    <row r="299" spans="19:27" x14ac:dyDescent="0.25">
      <c r="S299" s="67"/>
      <c r="T299" s="2"/>
      <c r="U299" s="2"/>
      <c r="V299" s="2"/>
      <c r="W299" s="2"/>
      <c r="X299" s="2"/>
      <c r="Y299" s="2"/>
      <c r="Z299" s="2"/>
      <c r="AA299" s="68"/>
    </row>
    <row r="300" spans="19:27" x14ac:dyDescent="0.25">
      <c r="S300" s="67"/>
      <c r="T300" s="2"/>
      <c r="U300" s="2"/>
      <c r="V300" s="2"/>
      <c r="W300" s="2"/>
      <c r="X300" s="2"/>
      <c r="Y300" s="2"/>
      <c r="Z300" s="2"/>
      <c r="AA300" s="68"/>
    </row>
    <row r="301" spans="19:27" x14ac:dyDescent="0.25">
      <c r="S301" s="67"/>
      <c r="T301" s="2"/>
      <c r="U301" s="2"/>
      <c r="V301" s="2"/>
      <c r="W301" s="2"/>
      <c r="X301" s="2"/>
      <c r="Y301" s="2"/>
      <c r="Z301" s="2"/>
      <c r="AA301" s="68"/>
    </row>
    <row r="302" spans="19:27" x14ac:dyDescent="0.25">
      <c r="S302" s="67"/>
      <c r="T302" s="2"/>
      <c r="U302" s="2"/>
      <c r="V302" s="2"/>
      <c r="W302" s="2"/>
      <c r="X302" s="2"/>
      <c r="Y302" s="2"/>
      <c r="Z302" s="2"/>
      <c r="AA302" s="68"/>
    </row>
    <row r="303" spans="19:27" x14ac:dyDescent="0.25">
      <c r="S303" s="67"/>
      <c r="T303" s="2"/>
      <c r="U303" s="2"/>
      <c r="V303" s="2"/>
      <c r="W303" s="2"/>
      <c r="X303" s="2"/>
      <c r="Y303" s="2"/>
      <c r="Z303" s="2"/>
      <c r="AA303" s="68"/>
    </row>
    <row r="304" spans="19:27" x14ac:dyDescent="0.25">
      <c r="S304" s="67"/>
      <c r="T304" s="2"/>
      <c r="U304" s="2"/>
      <c r="V304" s="2"/>
      <c r="W304" s="2"/>
      <c r="X304" s="2"/>
      <c r="Y304" s="2"/>
      <c r="Z304" s="2"/>
      <c r="AA304" s="68"/>
    </row>
    <row r="305" spans="19:27" x14ac:dyDescent="0.25">
      <c r="S305" s="67"/>
      <c r="T305" s="2"/>
      <c r="U305" s="2"/>
      <c r="V305" s="2"/>
      <c r="W305" s="2"/>
      <c r="X305" s="2"/>
      <c r="Y305" s="2"/>
      <c r="Z305" s="2"/>
      <c r="AA305" s="68"/>
    </row>
    <row r="306" spans="19:27" x14ac:dyDescent="0.25">
      <c r="S306" s="67"/>
      <c r="T306" s="2"/>
      <c r="U306" s="2"/>
      <c r="V306" s="2"/>
      <c r="W306" s="2"/>
      <c r="X306" s="2"/>
      <c r="Y306" s="2"/>
      <c r="Z306" s="2"/>
      <c r="AA306" s="68"/>
    </row>
    <row r="307" spans="19:27" x14ac:dyDescent="0.25">
      <c r="S307" s="67"/>
      <c r="T307" s="2"/>
      <c r="U307" s="2"/>
      <c r="V307" s="2"/>
      <c r="W307" s="2"/>
      <c r="X307" s="2"/>
      <c r="Y307" s="2"/>
      <c r="Z307" s="2"/>
      <c r="AA307" s="68"/>
    </row>
    <row r="308" spans="19:27" x14ac:dyDescent="0.25">
      <c r="S308" s="67"/>
      <c r="T308" s="2"/>
      <c r="U308" s="2"/>
      <c r="V308" s="2"/>
      <c r="W308" s="2"/>
      <c r="X308" s="2"/>
      <c r="Y308" s="2"/>
      <c r="Z308" s="2"/>
      <c r="AA308" s="68"/>
    </row>
    <row r="309" spans="19:27" x14ac:dyDescent="0.25">
      <c r="S309" s="67"/>
      <c r="T309" s="2"/>
      <c r="U309" s="2"/>
      <c r="V309" s="2"/>
      <c r="W309" s="2"/>
      <c r="X309" s="2"/>
      <c r="Y309" s="2"/>
      <c r="Z309" s="2"/>
      <c r="AA309" s="68"/>
    </row>
    <row r="310" spans="19:27" x14ac:dyDescent="0.25">
      <c r="S310" s="67"/>
      <c r="T310" s="2"/>
      <c r="U310" s="2"/>
      <c r="V310" s="2"/>
      <c r="W310" s="2"/>
      <c r="X310" s="2"/>
      <c r="Y310" s="2"/>
      <c r="Z310" s="2"/>
      <c r="AA310" s="68"/>
    </row>
    <row r="311" spans="19:27" x14ac:dyDescent="0.25">
      <c r="S311" s="67"/>
      <c r="T311" s="2"/>
      <c r="U311" s="2"/>
      <c r="V311" s="2"/>
      <c r="W311" s="2"/>
      <c r="X311" s="2"/>
      <c r="Y311" s="2"/>
      <c r="Z311" s="2"/>
      <c r="AA311" s="68"/>
    </row>
    <row r="312" spans="19:27" x14ac:dyDescent="0.25">
      <c r="S312" s="67"/>
      <c r="T312" s="2"/>
      <c r="U312" s="2"/>
      <c r="V312" s="2"/>
      <c r="W312" s="2"/>
      <c r="X312" s="2"/>
      <c r="Y312" s="2"/>
      <c r="Z312" s="2"/>
      <c r="AA312" s="68"/>
    </row>
    <row r="313" spans="19:27" x14ac:dyDescent="0.25">
      <c r="S313" s="67"/>
      <c r="T313" s="2"/>
      <c r="U313" s="2"/>
      <c r="V313" s="2"/>
      <c r="W313" s="2"/>
      <c r="X313" s="2"/>
      <c r="Y313" s="2"/>
      <c r="Z313" s="2"/>
      <c r="AA313" s="68"/>
    </row>
    <row r="314" spans="19:27" x14ac:dyDescent="0.25">
      <c r="S314" s="67"/>
      <c r="T314" s="2"/>
      <c r="U314" s="2"/>
      <c r="V314" s="2"/>
      <c r="W314" s="2"/>
      <c r="X314" s="2"/>
      <c r="Y314" s="2"/>
      <c r="Z314" s="2"/>
      <c r="AA314" s="68"/>
    </row>
    <row r="315" spans="19:27" x14ac:dyDescent="0.25">
      <c r="S315" s="67"/>
      <c r="T315" s="2"/>
      <c r="U315" s="2"/>
      <c r="V315" s="2"/>
      <c r="W315" s="2"/>
      <c r="X315" s="2"/>
      <c r="Y315" s="2"/>
      <c r="Z315" s="2"/>
      <c r="AA315" s="68"/>
    </row>
    <row r="316" spans="19:27" x14ac:dyDescent="0.25">
      <c r="S316" s="67"/>
      <c r="T316" s="2"/>
      <c r="U316" s="2"/>
      <c r="V316" s="2"/>
      <c r="W316" s="2"/>
      <c r="X316" s="2"/>
      <c r="Y316" s="2"/>
      <c r="Z316" s="2"/>
      <c r="AA316" s="68"/>
    </row>
    <row r="317" spans="19:27" x14ac:dyDescent="0.25">
      <c r="S317" s="67"/>
      <c r="T317" s="2"/>
      <c r="U317" s="2"/>
      <c r="V317" s="2"/>
      <c r="W317" s="2"/>
      <c r="X317" s="2"/>
      <c r="Y317" s="2"/>
      <c r="Z317" s="2"/>
      <c r="AA317" s="68"/>
    </row>
    <row r="318" spans="19:27" x14ac:dyDescent="0.25">
      <c r="S318" s="67"/>
      <c r="T318" s="2"/>
      <c r="U318" s="2"/>
      <c r="V318" s="2"/>
      <c r="W318" s="2"/>
      <c r="X318" s="2"/>
      <c r="Y318" s="2"/>
      <c r="Z318" s="2"/>
      <c r="AA318" s="68"/>
    </row>
    <row r="319" spans="19:27" x14ac:dyDescent="0.25">
      <c r="S319" s="67"/>
      <c r="T319" s="2"/>
      <c r="U319" s="2"/>
      <c r="V319" s="2"/>
      <c r="W319" s="2"/>
      <c r="X319" s="2"/>
      <c r="Y319" s="2"/>
      <c r="Z319" s="2"/>
      <c r="AA319" s="68"/>
    </row>
    <row r="320" spans="19:27" x14ac:dyDescent="0.25">
      <c r="S320" s="67"/>
      <c r="T320" s="2"/>
      <c r="U320" s="2"/>
      <c r="V320" s="2"/>
      <c r="W320" s="2"/>
      <c r="X320" s="2"/>
      <c r="Y320" s="2"/>
      <c r="Z320" s="2"/>
      <c r="AA320" s="68"/>
    </row>
    <row r="321" spans="19:27" x14ac:dyDescent="0.25">
      <c r="S321" s="67"/>
      <c r="T321" s="2"/>
      <c r="U321" s="2"/>
      <c r="V321" s="2"/>
      <c r="W321" s="2"/>
      <c r="X321" s="2"/>
      <c r="Y321" s="2"/>
      <c r="Z321" s="2"/>
      <c r="AA321" s="68"/>
    </row>
    <row r="322" spans="19:27" x14ac:dyDescent="0.25">
      <c r="S322" s="67"/>
      <c r="T322" s="2"/>
      <c r="U322" s="2"/>
      <c r="V322" s="2"/>
      <c r="W322" s="2"/>
      <c r="X322" s="2"/>
      <c r="Y322" s="2"/>
      <c r="Z322" s="2"/>
      <c r="AA322" s="68"/>
    </row>
    <row r="323" spans="19:27" x14ac:dyDescent="0.25">
      <c r="S323" s="67"/>
      <c r="T323" s="2"/>
      <c r="U323" s="2"/>
      <c r="V323" s="2"/>
      <c r="W323" s="2"/>
      <c r="X323" s="2"/>
      <c r="Y323" s="2"/>
      <c r="Z323" s="2"/>
      <c r="AA323" s="68"/>
    </row>
    <row r="324" spans="19:27" x14ac:dyDescent="0.25">
      <c r="S324" s="67"/>
      <c r="T324" s="2"/>
      <c r="U324" s="2"/>
      <c r="V324" s="2"/>
      <c r="W324" s="2"/>
      <c r="X324" s="2"/>
      <c r="Y324" s="2"/>
      <c r="Z324" s="2"/>
      <c r="AA324" s="68"/>
    </row>
    <row r="325" spans="19:27" x14ac:dyDescent="0.25">
      <c r="S325" s="67"/>
      <c r="T325" s="2"/>
      <c r="U325" s="2"/>
      <c r="V325" s="2"/>
      <c r="W325" s="2"/>
      <c r="X325" s="2"/>
      <c r="Y325" s="2"/>
      <c r="Z325" s="2"/>
      <c r="AA325" s="68"/>
    </row>
    <row r="326" spans="19:27" x14ac:dyDescent="0.25">
      <c r="S326" s="67"/>
      <c r="T326" s="2"/>
      <c r="U326" s="2"/>
      <c r="V326" s="2"/>
      <c r="W326" s="2"/>
      <c r="X326" s="2"/>
      <c r="Y326" s="2"/>
      <c r="Z326" s="2"/>
      <c r="AA326" s="68"/>
    </row>
    <row r="327" spans="19:27" x14ac:dyDescent="0.25">
      <c r="S327" s="67"/>
      <c r="T327" s="2"/>
      <c r="U327" s="2"/>
      <c r="V327" s="2"/>
      <c r="W327" s="2"/>
      <c r="X327" s="2"/>
      <c r="Y327" s="2"/>
      <c r="Z327" s="2"/>
      <c r="AA327" s="68"/>
    </row>
    <row r="328" spans="19:27" x14ac:dyDescent="0.25">
      <c r="S328" s="67"/>
      <c r="T328" s="2"/>
      <c r="U328" s="2"/>
      <c r="V328" s="2"/>
      <c r="W328" s="2"/>
      <c r="X328" s="2"/>
      <c r="Y328" s="2"/>
      <c r="Z328" s="2"/>
      <c r="AA328" s="68"/>
    </row>
    <row r="329" spans="19:27" x14ac:dyDescent="0.25">
      <c r="S329" s="67"/>
      <c r="T329" s="2"/>
      <c r="U329" s="2"/>
      <c r="V329" s="2"/>
      <c r="W329" s="2"/>
      <c r="X329" s="2"/>
      <c r="Y329" s="2"/>
      <c r="Z329" s="2"/>
      <c r="AA329" s="68"/>
    </row>
    <row r="330" spans="19:27" x14ac:dyDescent="0.25">
      <c r="S330" s="67"/>
      <c r="T330" s="2"/>
      <c r="U330" s="2"/>
      <c r="V330" s="2"/>
      <c r="W330" s="2"/>
      <c r="X330" s="2"/>
      <c r="Y330" s="2"/>
      <c r="Z330" s="2"/>
      <c r="AA330" s="68"/>
    </row>
    <row r="331" spans="19:27" x14ac:dyDescent="0.25">
      <c r="S331" s="67"/>
      <c r="T331" s="2"/>
      <c r="U331" s="2"/>
      <c r="V331" s="2"/>
      <c r="W331" s="2"/>
      <c r="X331" s="2"/>
      <c r="Y331" s="2"/>
      <c r="Z331" s="2"/>
      <c r="AA331" s="68"/>
    </row>
    <row r="332" spans="19:27" x14ac:dyDescent="0.25">
      <c r="S332" s="67"/>
      <c r="T332" s="2"/>
      <c r="U332" s="2"/>
      <c r="V332" s="2"/>
      <c r="W332" s="2"/>
      <c r="X332" s="2"/>
      <c r="Y332" s="2"/>
      <c r="Z332" s="2"/>
      <c r="AA332" s="68"/>
    </row>
    <row r="333" spans="19:27" x14ac:dyDescent="0.25">
      <c r="S333" s="67"/>
      <c r="T333" s="2"/>
      <c r="U333" s="2"/>
      <c r="V333" s="2"/>
      <c r="W333" s="2"/>
      <c r="X333" s="2"/>
      <c r="Y333" s="2"/>
      <c r="Z333" s="2"/>
      <c r="AA333" s="68"/>
    </row>
    <row r="334" spans="19:27" x14ac:dyDescent="0.25">
      <c r="S334" s="67"/>
      <c r="T334" s="2"/>
      <c r="U334" s="2"/>
      <c r="V334" s="2"/>
      <c r="W334" s="2"/>
      <c r="X334" s="2"/>
      <c r="Y334" s="2"/>
      <c r="Z334" s="2"/>
      <c r="AA334" s="68"/>
    </row>
    <row r="335" spans="19:27" x14ac:dyDescent="0.25">
      <c r="S335" s="67"/>
      <c r="T335" s="2"/>
      <c r="U335" s="2"/>
      <c r="V335" s="2"/>
      <c r="W335" s="2"/>
      <c r="X335" s="2"/>
      <c r="Y335" s="2"/>
      <c r="Z335" s="2"/>
      <c r="AA335" s="68"/>
    </row>
    <row r="336" spans="19:27" x14ac:dyDescent="0.25">
      <c r="S336" s="67"/>
      <c r="T336" s="2"/>
      <c r="U336" s="2"/>
      <c r="V336" s="2"/>
      <c r="W336" s="2"/>
      <c r="X336" s="2"/>
      <c r="Y336" s="2"/>
      <c r="Z336" s="2"/>
      <c r="AA336" s="68"/>
    </row>
    <row r="337" spans="19:27" x14ac:dyDescent="0.25">
      <c r="S337" s="67"/>
      <c r="T337" s="2"/>
      <c r="U337" s="2"/>
      <c r="V337" s="2"/>
      <c r="W337" s="2"/>
      <c r="X337" s="2"/>
      <c r="Y337" s="2"/>
      <c r="Z337" s="2"/>
      <c r="AA337" s="68"/>
    </row>
    <row r="338" spans="19:27" x14ac:dyDescent="0.25">
      <c r="S338" s="67"/>
      <c r="T338" s="2"/>
      <c r="U338" s="2"/>
      <c r="V338" s="2"/>
      <c r="W338" s="2"/>
      <c r="X338" s="2"/>
      <c r="Y338" s="2"/>
      <c r="Z338" s="2"/>
      <c r="AA338" s="68"/>
    </row>
    <row r="339" spans="19:27" x14ac:dyDescent="0.25">
      <c r="S339" s="67"/>
      <c r="T339" s="2"/>
      <c r="U339" s="2"/>
      <c r="V339" s="2"/>
      <c r="W339" s="2"/>
      <c r="X339" s="2"/>
      <c r="Y339" s="2"/>
      <c r="Z339" s="2"/>
      <c r="AA339" s="68"/>
    </row>
    <row r="340" spans="19:27" x14ac:dyDescent="0.25">
      <c r="S340" s="67"/>
      <c r="T340" s="2"/>
      <c r="U340" s="2"/>
      <c r="V340" s="2"/>
      <c r="W340" s="2"/>
      <c r="X340" s="2"/>
      <c r="Y340" s="2"/>
      <c r="Z340" s="2"/>
      <c r="AA340" s="68"/>
    </row>
    <row r="341" spans="19:27" x14ac:dyDescent="0.25">
      <c r="S341" s="67"/>
      <c r="T341" s="2"/>
      <c r="U341" s="2"/>
      <c r="V341" s="2"/>
      <c r="W341" s="2"/>
      <c r="X341" s="2"/>
      <c r="Y341" s="2"/>
      <c r="Z341" s="2"/>
      <c r="AA341" s="68"/>
    </row>
    <row r="342" spans="19:27" x14ac:dyDescent="0.25">
      <c r="S342" s="67"/>
      <c r="T342" s="2"/>
      <c r="U342" s="2"/>
      <c r="V342" s="2"/>
      <c r="W342" s="2"/>
      <c r="X342" s="2"/>
      <c r="Y342" s="2"/>
      <c r="Z342" s="2"/>
      <c r="AA342" s="68"/>
    </row>
    <row r="343" spans="19:27" x14ac:dyDescent="0.25">
      <c r="S343" s="67"/>
      <c r="T343" s="2"/>
      <c r="U343" s="2"/>
      <c r="V343" s="2"/>
      <c r="W343" s="2"/>
      <c r="X343" s="2"/>
      <c r="Y343" s="2"/>
      <c r="Z343" s="2"/>
      <c r="AA343" s="68"/>
    </row>
    <row r="344" spans="19:27" x14ac:dyDescent="0.25">
      <c r="S344" s="67"/>
      <c r="T344" s="2"/>
      <c r="U344" s="2"/>
      <c r="V344" s="2"/>
      <c r="W344" s="2"/>
      <c r="X344" s="2"/>
      <c r="Y344" s="2"/>
      <c r="Z344" s="2"/>
      <c r="AA344" s="68"/>
    </row>
    <row r="345" spans="19:27" x14ac:dyDescent="0.25">
      <c r="S345" s="67"/>
      <c r="T345" s="2"/>
      <c r="U345" s="2"/>
      <c r="V345" s="2"/>
      <c r="W345" s="2"/>
      <c r="X345" s="2"/>
      <c r="Y345" s="2"/>
      <c r="Z345" s="2"/>
      <c r="AA345" s="68"/>
    </row>
    <row r="346" spans="19:27" x14ac:dyDescent="0.25">
      <c r="S346" s="67"/>
      <c r="T346" s="2"/>
      <c r="U346" s="2"/>
      <c r="V346" s="2"/>
      <c r="W346" s="2"/>
      <c r="X346" s="2"/>
      <c r="Y346" s="2"/>
      <c r="Z346" s="2"/>
      <c r="AA346" s="68"/>
    </row>
    <row r="347" spans="19:27" x14ac:dyDescent="0.25">
      <c r="S347" s="67"/>
      <c r="T347" s="2"/>
      <c r="U347" s="2"/>
      <c r="V347" s="2"/>
      <c r="W347" s="2"/>
      <c r="X347" s="2"/>
      <c r="Y347" s="2"/>
      <c r="Z347" s="2"/>
      <c r="AA347" s="68"/>
    </row>
    <row r="348" spans="19:27" x14ac:dyDescent="0.25">
      <c r="S348" s="67"/>
      <c r="T348" s="2"/>
      <c r="U348" s="2"/>
      <c r="V348" s="2"/>
      <c r="W348" s="2"/>
      <c r="X348" s="2"/>
      <c r="Y348" s="2"/>
      <c r="Z348" s="2"/>
      <c r="AA348" s="68"/>
    </row>
    <row r="349" spans="19:27" x14ac:dyDescent="0.25">
      <c r="S349" s="67"/>
      <c r="T349" s="2"/>
      <c r="U349" s="2"/>
      <c r="V349" s="2"/>
      <c r="W349" s="2"/>
      <c r="X349" s="2"/>
      <c r="Y349" s="2"/>
      <c r="Z349" s="2"/>
      <c r="AA349" s="68"/>
    </row>
    <row r="350" spans="19:27" x14ac:dyDescent="0.25">
      <c r="S350" s="67"/>
      <c r="T350" s="2"/>
      <c r="U350" s="2"/>
      <c r="V350" s="2"/>
      <c r="W350" s="2"/>
      <c r="X350" s="2"/>
      <c r="Y350" s="2"/>
      <c r="Z350" s="2"/>
      <c r="AA350" s="68"/>
    </row>
    <row r="351" spans="19:27" x14ac:dyDescent="0.25">
      <c r="S351" s="67"/>
      <c r="T351" s="2"/>
      <c r="U351" s="2"/>
      <c r="V351" s="2"/>
      <c r="W351" s="2"/>
      <c r="X351" s="2"/>
      <c r="Y351" s="2"/>
      <c r="Z351" s="2"/>
      <c r="AA351" s="68"/>
    </row>
    <row r="352" spans="19:27" x14ac:dyDescent="0.25">
      <c r="S352" s="67"/>
      <c r="T352" s="2"/>
      <c r="U352" s="2"/>
      <c r="V352" s="2"/>
      <c r="W352" s="2"/>
      <c r="X352" s="2"/>
      <c r="Y352" s="2"/>
      <c r="Z352" s="2"/>
      <c r="AA352" s="68"/>
    </row>
    <row r="353" spans="19:27" x14ac:dyDescent="0.25">
      <c r="S353" s="67"/>
      <c r="T353" s="2"/>
      <c r="U353" s="2"/>
      <c r="V353" s="2"/>
      <c r="W353" s="2"/>
      <c r="X353" s="2"/>
      <c r="Y353" s="2"/>
      <c r="Z353" s="2"/>
      <c r="AA353" s="68"/>
    </row>
    <row r="354" spans="19:27" x14ac:dyDescent="0.25">
      <c r="S354" s="67"/>
      <c r="T354" s="2"/>
      <c r="U354" s="2"/>
      <c r="V354" s="2"/>
      <c r="W354" s="2"/>
      <c r="X354" s="2"/>
      <c r="Y354" s="2"/>
      <c r="Z354" s="2"/>
      <c r="AA354" s="68"/>
    </row>
    <row r="355" spans="19:27" x14ac:dyDescent="0.25">
      <c r="S355" s="67"/>
      <c r="T355" s="2"/>
      <c r="U355" s="2"/>
      <c r="V355" s="2"/>
      <c r="W355" s="2"/>
      <c r="X355" s="2"/>
      <c r="Y355" s="2"/>
      <c r="Z355" s="2"/>
      <c r="AA355" s="68"/>
    </row>
    <row r="356" spans="19:27" x14ac:dyDescent="0.25">
      <c r="S356" s="67"/>
      <c r="T356" s="2"/>
      <c r="U356" s="2"/>
      <c r="V356" s="2"/>
      <c r="W356" s="2"/>
      <c r="X356" s="2"/>
      <c r="Y356" s="2"/>
      <c r="Z356" s="2"/>
      <c r="AA356" s="68"/>
    </row>
    <row r="357" spans="19:27" x14ac:dyDescent="0.25">
      <c r="S357" s="67"/>
      <c r="T357" s="2"/>
      <c r="U357" s="2"/>
      <c r="V357" s="2"/>
      <c r="W357" s="2"/>
      <c r="X357" s="2"/>
      <c r="Y357" s="2"/>
      <c r="Z357" s="2"/>
      <c r="AA357" s="68"/>
    </row>
    <row r="358" spans="19:27" x14ac:dyDescent="0.25">
      <c r="S358" s="67"/>
      <c r="T358" s="2"/>
      <c r="U358" s="2"/>
      <c r="V358" s="2"/>
      <c r="W358" s="2"/>
      <c r="X358" s="2"/>
      <c r="Y358" s="2"/>
      <c r="Z358" s="2"/>
      <c r="AA358" s="68"/>
    </row>
    <row r="359" spans="19:27" x14ac:dyDescent="0.25">
      <c r="S359" s="67"/>
      <c r="T359" s="2"/>
      <c r="U359" s="2"/>
      <c r="V359" s="2"/>
      <c r="W359" s="2"/>
      <c r="X359" s="2"/>
      <c r="Y359" s="2"/>
      <c r="Z359" s="2"/>
      <c r="AA359" s="68"/>
    </row>
    <row r="360" spans="19:27" x14ac:dyDescent="0.25">
      <c r="S360" s="67"/>
      <c r="T360" s="2"/>
      <c r="U360" s="2"/>
      <c r="V360" s="2"/>
      <c r="W360" s="2"/>
      <c r="X360" s="2"/>
      <c r="Y360" s="2"/>
      <c r="Z360" s="2"/>
      <c r="AA360" s="68"/>
    </row>
    <row r="361" spans="19:27" x14ac:dyDescent="0.25">
      <c r="S361" s="67"/>
      <c r="T361" s="2"/>
      <c r="U361" s="2"/>
      <c r="V361" s="2"/>
      <c r="W361" s="2"/>
      <c r="X361" s="2"/>
      <c r="Y361" s="2"/>
      <c r="Z361" s="2"/>
      <c r="AA361" s="68"/>
    </row>
    <row r="362" spans="19:27" x14ac:dyDescent="0.25">
      <c r="S362" s="67"/>
      <c r="T362" s="2"/>
      <c r="U362" s="2"/>
      <c r="V362" s="2"/>
      <c r="W362" s="2"/>
      <c r="X362" s="2"/>
      <c r="Y362" s="2"/>
      <c r="Z362" s="2"/>
      <c r="AA362" s="68"/>
    </row>
    <row r="363" spans="19:27" x14ac:dyDescent="0.25">
      <c r="S363" s="67"/>
      <c r="T363" s="2"/>
      <c r="U363" s="2"/>
      <c r="V363" s="2"/>
      <c r="W363" s="2"/>
      <c r="X363" s="2"/>
      <c r="Y363" s="2"/>
      <c r="Z363" s="2"/>
      <c r="AA363" s="68"/>
    </row>
    <row r="364" spans="19:27" x14ac:dyDescent="0.25">
      <c r="S364" s="67"/>
      <c r="T364" s="2"/>
      <c r="U364" s="2"/>
      <c r="V364" s="2"/>
      <c r="W364" s="2"/>
      <c r="X364" s="2"/>
      <c r="Y364" s="2"/>
      <c r="Z364" s="2"/>
      <c r="AA364" s="68"/>
    </row>
    <row r="365" spans="19:27" x14ac:dyDescent="0.25">
      <c r="S365" s="67"/>
      <c r="T365" s="2"/>
      <c r="U365" s="2"/>
      <c r="V365" s="2"/>
      <c r="W365" s="2"/>
      <c r="X365" s="2"/>
      <c r="Y365" s="2"/>
      <c r="Z365" s="2"/>
      <c r="AA365" s="68"/>
    </row>
    <row r="366" spans="19:27" x14ac:dyDescent="0.25">
      <c r="S366" s="67"/>
      <c r="T366" s="2"/>
      <c r="U366" s="2"/>
      <c r="V366" s="2"/>
      <c r="W366" s="2"/>
      <c r="X366" s="2"/>
      <c r="Y366" s="2"/>
      <c r="Z366" s="2"/>
      <c r="AA366" s="68"/>
    </row>
    <row r="367" spans="19:27" x14ac:dyDescent="0.25">
      <c r="S367" s="67"/>
      <c r="T367" s="2"/>
      <c r="U367" s="2"/>
      <c r="V367" s="2"/>
      <c r="W367" s="2"/>
      <c r="X367" s="2"/>
      <c r="Y367" s="2"/>
      <c r="Z367" s="2"/>
      <c r="AA367" s="68"/>
    </row>
    <row r="368" spans="19:27" x14ac:dyDescent="0.25">
      <c r="S368" s="67"/>
      <c r="T368" s="2"/>
      <c r="U368" s="2"/>
      <c r="V368" s="2"/>
      <c r="W368" s="2"/>
      <c r="X368" s="2"/>
      <c r="Y368" s="2"/>
      <c r="Z368" s="2"/>
      <c r="AA368" s="68"/>
    </row>
    <row r="369" spans="19:27" x14ac:dyDescent="0.25">
      <c r="S369" s="67"/>
      <c r="T369" s="2"/>
      <c r="U369" s="2"/>
      <c r="V369" s="2"/>
      <c r="W369" s="2"/>
      <c r="X369" s="2"/>
      <c r="Y369" s="2"/>
      <c r="Z369" s="2"/>
      <c r="AA369" s="68"/>
    </row>
    <row r="370" spans="19:27" x14ac:dyDescent="0.25">
      <c r="S370" s="67"/>
      <c r="T370" s="2"/>
      <c r="U370" s="2"/>
      <c r="V370" s="2"/>
      <c r="W370" s="2"/>
      <c r="X370" s="2"/>
      <c r="Y370" s="2"/>
      <c r="Z370" s="2"/>
      <c r="AA370" s="68"/>
    </row>
    <row r="371" spans="19:27" x14ac:dyDescent="0.25">
      <c r="S371" s="67"/>
      <c r="T371" s="2"/>
      <c r="U371" s="2"/>
      <c r="V371" s="2"/>
      <c r="W371" s="2"/>
      <c r="X371" s="2"/>
      <c r="Y371" s="2"/>
      <c r="Z371" s="2"/>
      <c r="AA371" s="68"/>
    </row>
    <row r="372" spans="19:27" x14ac:dyDescent="0.25">
      <c r="S372" s="67"/>
      <c r="T372" s="2"/>
      <c r="U372" s="2"/>
      <c r="V372" s="2"/>
      <c r="W372" s="2"/>
      <c r="X372" s="2"/>
      <c r="Y372" s="2"/>
      <c r="Z372" s="2"/>
      <c r="AA372" s="68"/>
    </row>
    <row r="373" spans="19:27" x14ac:dyDescent="0.25">
      <c r="S373" s="67"/>
      <c r="T373" s="2"/>
      <c r="U373" s="2"/>
      <c r="V373" s="2"/>
      <c r="W373" s="2"/>
      <c r="X373" s="2"/>
      <c r="Y373" s="2"/>
      <c r="Z373" s="2"/>
      <c r="AA373" s="68"/>
    </row>
    <row r="374" spans="19:27" x14ac:dyDescent="0.25">
      <c r="S374" s="67"/>
      <c r="T374" s="2"/>
      <c r="U374" s="2"/>
      <c r="V374" s="2"/>
      <c r="W374" s="2"/>
      <c r="X374" s="2"/>
      <c r="Y374" s="2"/>
      <c r="Z374" s="2"/>
      <c r="AA374" s="68"/>
    </row>
    <row r="375" spans="19:27" x14ac:dyDescent="0.25">
      <c r="S375" s="67"/>
      <c r="T375" s="2"/>
      <c r="U375" s="2"/>
      <c r="V375" s="2"/>
      <c r="W375" s="2"/>
      <c r="X375" s="2"/>
      <c r="Y375" s="2"/>
      <c r="Z375" s="2"/>
      <c r="AA375" s="68"/>
    </row>
    <row r="376" spans="19:27" x14ac:dyDescent="0.25">
      <c r="S376" s="67"/>
      <c r="T376" s="2"/>
      <c r="U376" s="2"/>
      <c r="V376" s="2"/>
      <c r="W376" s="2"/>
      <c r="X376" s="2"/>
      <c r="Y376" s="2"/>
      <c r="Z376" s="2"/>
      <c r="AA376" s="68"/>
    </row>
    <row r="377" spans="19:27" x14ac:dyDescent="0.25">
      <c r="S377" s="67"/>
      <c r="T377" s="2"/>
      <c r="U377" s="2"/>
      <c r="V377" s="2"/>
      <c r="W377" s="2"/>
      <c r="X377" s="2"/>
      <c r="Y377" s="2"/>
      <c r="Z377" s="2"/>
      <c r="AA377" s="68"/>
    </row>
    <row r="378" spans="19:27" x14ac:dyDescent="0.25">
      <c r="S378" s="67"/>
      <c r="T378" s="2"/>
      <c r="U378" s="2"/>
      <c r="V378" s="2"/>
      <c r="W378" s="2"/>
      <c r="X378" s="2"/>
      <c r="Y378" s="2"/>
      <c r="Z378" s="2"/>
      <c r="AA378" s="68"/>
    </row>
    <row r="379" spans="19:27" x14ac:dyDescent="0.25">
      <c r="S379" s="67"/>
      <c r="T379" s="2"/>
      <c r="U379" s="2"/>
      <c r="V379" s="2"/>
      <c r="W379" s="2"/>
      <c r="X379" s="2"/>
      <c r="Y379" s="2"/>
      <c r="Z379" s="2"/>
      <c r="AA379" s="68"/>
    </row>
    <row r="380" spans="19:27" x14ac:dyDescent="0.25">
      <c r="S380" s="67"/>
      <c r="T380" s="2"/>
      <c r="U380" s="2"/>
      <c r="V380" s="2"/>
      <c r="W380" s="2"/>
      <c r="X380" s="2"/>
      <c r="Y380" s="2"/>
      <c r="Z380" s="2"/>
      <c r="AA380" s="68"/>
    </row>
    <row r="381" spans="19:27" x14ac:dyDescent="0.25">
      <c r="S381" s="67"/>
      <c r="T381" s="2"/>
      <c r="U381" s="2"/>
      <c r="V381" s="2"/>
      <c r="W381" s="2"/>
      <c r="X381" s="2"/>
      <c r="Y381" s="2"/>
      <c r="Z381" s="2"/>
      <c r="AA381" s="68"/>
    </row>
    <row r="382" spans="19:27" x14ac:dyDescent="0.25">
      <c r="S382" s="67"/>
      <c r="T382" s="2"/>
      <c r="U382" s="2"/>
      <c r="V382" s="2"/>
      <c r="W382" s="2"/>
      <c r="X382" s="2"/>
      <c r="Y382" s="2"/>
      <c r="Z382" s="2"/>
      <c r="AA382" s="68"/>
    </row>
    <row r="383" spans="19:27" x14ac:dyDescent="0.25">
      <c r="S383" s="67"/>
      <c r="T383" s="2"/>
      <c r="U383" s="2"/>
      <c r="V383" s="2"/>
      <c r="W383" s="2"/>
      <c r="X383" s="2"/>
      <c r="Y383" s="2"/>
      <c r="Z383" s="2"/>
      <c r="AA383" s="68"/>
    </row>
    <row r="384" spans="19:27" x14ac:dyDescent="0.25">
      <c r="S384" s="67"/>
      <c r="T384" s="2"/>
      <c r="U384" s="2"/>
      <c r="V384" s="2"/>
      <c r="W384" s="2"/>
      <c r="X384" s="2"/>
      <c r="Y384" s="2"/>
      <c r="Z384" s="2"/>
      <c r="AA384" s="68"/>
    </row>
    <row r="385" spans="19:27" x14ac:dyDescent="0.25">
      <c r="S385" s="67"/>
      <c r="T385" s="2"/>
      <c r="U385" s="2"/>
      <c r="V385" s="2"/>
      <c r="W385" s="2"/>
      <c r="X385" s="2"/>
      <c r="Y385" s="2"/>
      <c r="Z385" s="2"/>
      <c r="AA385" s="68"/>
    </row>
    <row r="386" spans="19:27" x14ac:dyDescent="0.25">
      <c r="S386" s="67"/>
      <c r="T386" s="2"/>
      <c r="U386" s="2"/>
      <c r="V386" s="2"/>
      <c r="W386" s="2"/>
      <c r="X386" s="2"/>
      <c r="Y386" s="2"/>
      <c r="Z386" s="2"/>
      <c r="AA386" s="68"/>
    </row>
    <row r="387" spans="19:27" x14ac:dyDescent="0.25">
      <c r="S387" s="67"/>
      <c r="T387" s="2"/>
      <c r="U387" s="2"/>
      <c r="V387" s="2"/>
      <c r="W387" s="2"/>
      <c r="X387" s="2"/>
      <c r="Y387" s="2"/>
      <c r="Z387" s="2"/>
      <c r="AA387" s="68"/>
    </row>
    <row r="388" spans="19:27" x14ac:dyDescent="0.25">
      <c r="S388" s="67"/>
      <c r="T388" s="2"/>
      <c r="U388" s="2"/>
      <c r="V388" s="2"/>
      <c r="W388" s="2"/>
      <c r="X388" s="2"/>
      <c r="Y388" s="2"/>
      <c r="Z388" s="2"/>
      <c r="AA388" s="68"/>
    </row>
    <row r="389" spans="19:27" x14ac:dyDescent="0.25">
      <c r="S389" s="67"/>
      <c r="T389" s="2"/>
      <c r="U389" s="2"/>
      <c r="V389" s="2"/>
      <c r="W389" s="2"/>
      <c r="X389" s="2"/>
      <c r="Y389" s="2"/>
      <c r="Z389" s="2"/>
      <c r="AA389" s="68"/>
    </row>
    <row r="390" spans="19:27" x14ac:dyDescent="0.25">
      <c r="S390" s="67"/>
      <c r="T390" s="2"/>
      <c r="U390" s="2"/>
      <c r="V390" s="2"/>
      <c r="W390" s="2"/>
      <c r="X390" s="2"/>
      <c r="Y390" s="2"/>
      <c r="Z390" s="2"/>
      <c r="AA390" s="68"/>
    </row>
    <row r="391" spans="19:27" x14ac:dyDescent="0.25">
      <c r="S391" s="67"/>
      <c r="T391" s="2"/>
      <c r="U391" s="2"/>
      <c r="V391" s="2"/>
      <c r="W391" s="2"/>
      <c r="X391" s="2"/>
      <c r="Y391" s="2"/>
      <c r="Z391" s="2"/>
      <c r="AA391" s="68"/>
    </row>
    <row r="392" spans="19:27" x14ac:dyDescent="0.25">
      <c r="S392" s="67"/>
      <c r="T392" s="2"/>
      <c r="U392" s="2"/>
      <c r="V392" s="2"/>
      <c r="W392" s="2"/>
      <c r="X392" s="2"/>
      <c r="Y392" s="2"/>
      <c r="Z392" s="2"/>
      <c r="AA392" s="68"/>
    </row>
    <row r="393" spans="19:27" x14ac:dyDescent="0.25">
      <c r="S393" s="67"/>
      <c r="T393" s="2"/>
      <c r="U393" s="2"/>
      <c r="V393" s="2"/>
      <c r="W393" s="2"/>
      <c r="X393" s="2"/>
      <c r="Y393" s="2"/>
      <c r="Z393" s="2"/>
      <c r="AA393" s="68"/>
    </row>
    <row r="394" spans="19:27" x14ac:dyDescent="0.25">
      <c r="S394" s="67"/>
      <c r="T394" s="2"/>
      <c r="U394" s="2"/>
      <c r="V394" s="2"/>
      <c r="W394" s="2"/>
      <c r="X394" s="2"/>
      <c r="Y394" s="2"/>
      <c r="Z394" s="2"/>
      <c r="AA394" s="68"/>
    </row>
    <row r="395" spans="19:27" x14ac:dyDescent="0.25">
      <c r="S395" s="67"/>
      <c r="T395" s="2"/>
      <c r="U395" s="2"/>
      <c r="V395" s="2"/>
      <c r="W395" s="2"/>
      <c r="X395" s="2"/>
      <c r="Y395" s="2"/>
      <c r="Z395" s="2"/>
      <c r="AA395" s="68"/>
    </row>
    <row r="396" spans="19:27" x14ac:dyDescent="0.25">
      <c r="S396" s="67"/>
      <c r="T396" s="2"/>
      <c r="U396" s="2"/>
      <c r="V396" s="2"/>
      <c r="W396" s="2"/>
      <c r="X396" s="2"/>
      <c r="Y396" s="2"/>
      <c r="Z396" s="2"/>
      <c r="AA396" s="68"/>
    </row>
    <row r="397" spans="19:27" x14ac:dyDescent="0.25">
      <c r="S397" s="67"/>
      <c r="T397" s="2"/>
      <c r="U397" s="2"/>
      <c r="V397" s="2"/>
      <c r="W397" s="2"/>
      <c r="X397" s="2"/>
      <c r="Y397" s="2"/>
      <c r="Z397" s="2"/>
      <c r="AA397" s="68"/>
    </row>
    <row r="398" spans="19:27" x14ac:dyDescent="0.25">
      <c r="S398" s="67"/>
      <c r="T398" s="2"/>
      <c r="U398" s="2"/>
      <c r="V398" s="2"/>
      <c r="W398" s="2"/>
      <c r="X398" s="2"/>
      <c r="Y398" s="2"/>
      <c r="Z398" s="2"/>
      <c r="AA398" s="68"/>
    </row>
    <row r="399" spans="19:27" x14ac:dyDescent="0.25">
      <c r="S399" s="67"/>
      <c r="T399" s="2"/>
      <c r="U399" s="2"/>
      <c r="V399" s="2"/>
      <c r="W399" s="2"/>
      <c r="X399" s="2"/>
      <c r="Y399" s="2"/>
      <c r="Z399" s="2"/>
      <c r="AA399" s="68"/>
    </row>
    <row r="400" spans="19:27" x14ac:dyDescent="0.25">
      <c r="S400" s="67"/>
      <c r="T400" s="2"/>
      <c r="U400" s="2"/>
      <c r="V400" s="2"/>
      <c r="W400" s="2"/>
      <c r="X400" s="2"/>
      <c r="Y400" s="2"/>
      <c r="Z400" s="2"/>
      <c r="AA400" s="68"/>
    </row>
    <row r="401" spans="19:27" x14ac:dyDescent="0.25">
      <c r="S401" s="67"/>
      <c r="T401" s="2"/>
      <c r="U401" s="2"/>
      <c r="V401" s="2"/>
      <c r="W401" s="2"/>
      <c r="X401" s="2"/>
      <c r="Y401" s="2"/>
      <c r="Z401" s="2"/>
      <c r="AA401" s="68"/>
    </row>
    <row r="402" spans="19:27" x14ac:dyDescent="0.25">
      <c r="S402" s="67"/>
      <c r="T402" s="2"/>
      <c r="U402" s="2"/>
      <c r="V402" s="2"/>
      <c r="W402" s="2"/>
      <c r="X402" s="2"/>
      <c r="Y402" s="2"/>
      <c r="Z402" s="2"/>
      <c r="AA402" s="68"/>
    </row>
    <row r="403" spans="19:27" x14ac:dyDescent="0.25">
      <c r="S403" s="67"/>
      <c r="T403" s="2"/>
      <c r="U403" s="2"/>
      <c r="V403" s="2"/>
      <c r="W403" s="2"/>
      <c r="X403" s="2"/>
      <c r="Y403" s="2"/>
      <c r="Z403" s="2"/>
      <c r="AA403" s="68"/>
    </row>
    <row r="404" spans="19:27" x14ac:dyDescent="0.25">
      <c r="S404" s="67"/>
      <c r="T404" s="2"/>
      <c r="U404" s="2"/>
      <c r="V404" s="2"/>
      <c r="W404" s="2"/>
      <c r="X404" s="2"/>
      <c r="Y404" s="2"/>
      <c r="Z404" s="2"/>
      <c r="AA404" s="68"/>
    </row>
    <row r="405" spans="19:27" x14ac:dyDescent="0.25">
      <c r="S405" s="67"/>
      <c r="T405" s="2"/>
      <c r="U405" s="2"/>
      <c r="V405" s="2"/>
      <c r="W405" s="2"/>
      <c r="X405" s="2"/>
      <c r="Y405" s="2"/>
      <c r="Z405" s="2"/>
      <c r="AA405" s="68"/>
    </row>
    <row r="406" spans="19:27" x14ac:dyDescent="0.25">
      <c r="S406" s="67"/>
      <c r="T406" s="2"/>
      <c r="U406" s="2"/>
      <c r="V406" s="2"/>
      <c r="W406" s="2"/>
      <c r="X406" s="2"/>
      <c r="Y406" s="2"/>
      <c r="Z406" s="2"/>
      <c r="AA406" s="68"/>
    </row>
    <row r="407" spans="19:27" x14ac:dyDescent="0.25">
      <c r="S407" s="67"/>
      <c r="T407" s="2"/>
      <c r="U407" s="2"/>
      <c r="V407" s="2"/>
      <c r="W407" s="2"/>
      <c r="X407" s="2"/>
      <c r="Y407" s="2"/>
      <c r="Z407" s="2"/>
      <c r="AA407" s="68"/>
    </row>
    <row r="408" spans="19:27" x14ac:dyDescent="0.25">
      <c r="S408" s="67"/>
      <c r="T408" s="2"/>
      <c r="U408" s="2"/>
      <c r="V408" s="2"/>
      <c r="W408" s="2"/>
      <c r="X408" s="2"/>
      <c r="Y408" s="2"/>
      <c r="Z408" s="2"/>
      <c r="AA408" s="68"/>
    </row>
    <row r="409" spans="19:27" x14ac:dyDescent="0.25">
      <c r="S409" s="67"/>
      <c r="T409" s="2"/>
      <c r="U409" s="2"/>
      <c r="V409" s="2"/>
      <c r="W409" s="2"/>
      <c r="X409" s="2"/>
      <c r="Y409" s="2"/>
      <c r="Z409" s="2"/>
      <c r="AA409" s="68"/>
    </row>
    <row r="410" spans="19:27" x14ac:dyDescent="0.25">
      <c r="S410" s="67"/>
      <c r="T410" s="2"/>
      <c r="U410" s="2"/>
      <c r="V410" s="2"/>
      <c r="W410" s="2"/>
      <c r="X410" s="2"/>
      <c r="Y410" s="2"/>
      <c r="Z410" s="2"/>
      <c r="AA410" s="68"/>
    </row>
    <row r="411" spans="19:27" x14ac:dyDescent="0.25">
      <c r="S411" s="67"/>
      <c r="T411" s="2"/>
      <c r="U411" s="2"/>
      <c r="V411" s="2"/>
      <c r="W411" s="2"/>
      <c r="X411" s="2"/>
      <c r="Y411" s="2"/>
      <c r="Z411" s="2"/>
      <c r="AA411" s="68"/>
    </row>
    <row r="412" spans="19:27" x14ac:dyDescent="0.25">
      <c r="S412" s="67"/>
      <c r="T412" s="2"/>
      <c r="U412" s="2"/>
      <c r="V412" s="2"/>
      <c r="W412" s="2"/>
      <c r="X412" s="2"/>
      <c r="Y412" s="2"/>
      <c r="Z412" s="2"/>
      <c r="AA412" s="68"/>
    </row>
    <row r="413" spans="19:27" x14ac:dyDescent="0.25">
      <c r="S413" s="67"/>
      <c r="T413" s="2"/>
      <c r="U413" s="2"/>
      <c r="V413" s="2"/>
      <c r="W413" s="2"/>
      <c r="X413" s="2"/>
      <c r="Y413" s="2"/>
      <c r="Z413" s="2"/>
      <c r="AA413" s="68"/>
    </row>
    <row r="414" spans="19:27" x14ac:dyDescent="0.25">
      <c r="S414" s="67"/>
      <c r="T414" s="2"/>
      <c r="U414" s="2"/>
      <c r="V414" s="2"/>
      <c r="W414" s="2"/>
      <c r="X414" s="2"/>
      <c r="Y414" s="2"/>
      <c r="Z414" s="2"/>
      <c r="AA414" s="68"/>
    </row>
    <row r="415" spans="19:27" x14ac:dyDescent="0.25">
      <c r="S415" s="67"/>
      <c r="T415" s="2"/>
      <c r="U415" s="2"/>
      <c r="V415" s="2"/>
      <c r="W415" s="2"/>
      <c r="X415" s="2"/>
      <c r="Y415" s="2"/>
      <c r="Z415" s="2"/>
      <c r="AA415" s="68"/>
    </row>
    <row r="416" spans="19:27" x14ac:dyDescent="0.25">
      <c r="S416" s="67"/>
      <c r="T416" s="2"/>
      <c r="U416" s="2"/>
      <c r="V416" s="2"/>
      <c r="W416" s="2"/>
      <c r="X416" s="2"/>
      <c r="Y416" s="2"/>
      <c r="Z416" s="2"/>
      <c r="AA416" s="68"/>
    </row>
    <row r="417" spans="19:27" x14ac:dyDescent="0.25">
      <c r="S417" s="67"/>
      <c r="T417" s="2"/>
      <c r="U417" s="2"/>
      <c r="V417" s="2"/>
      <c r="W417" s="2"/>
      <c r="X417" s="2"/>
      <c r="Y417" s="2"/>
      <c r="Z417" s="2"/>
      <c r="AA417" s="68"/>
    </row>
    <row r="418" spans="19:27" x14ac:dyDescent="0.25">
      <c r="S418" s="67"/>
      <c r="T418" s="2"/>
      <c r="U418" s="2"/>
      <c r="V418" s="2"/>
      <c r="W418" s="2"/>
      <c r="X418" s="2"/>
      <c r="Y418" s="2"/>
      <c r="Z418" s="2"/>
      <c r="AA418" s="68"/>
    </row>
    <row r="419" spans="19:27" x14ac:dyDescent="0.25">
      <c r="S419" s="67"/>
      <c r="T419" s="2"/>
      <c r="U419" s="2"/>
      <c r="V419" s="2"/>
      <c r="W419" s="2"/>
      <c r="X419" s="2"/>
      <c r="Y419" s="2"/>
      <c r="Z419" s="2"/>
      <c r="AA419" s="68"/>
    </row>
    <row r="420" spans="19:27" x14ac:dyDescent="0.25">
      <c r="S420" s="67"/>
      <c r="T420" s="2"/>
      <c r="U420" s="2"/>
      <c r="V420" s="2"/>
      <c r="W420" s="2"/>
      <c r="X420" s="2"/>
      <c r="Y420" s="2"/>
      <c r="Z420" s="2"/>
      <c r="AA420" s="68"/>
    </row>
    <row r="421" spans="19:27" x14ac:dyDescent="0.25">
      <c r="S421" s="67"/>
      <c r="T421" s="2"/>
      <c r="U421" s="2"/>
      <c r="V421" s="2"/>
      <c r="W421" s="2"/>
      <c r="X421" s="2"/>
      <c r="Y421" s="2"/>
      <c r="Z421" s="2"/>
      <c r="AA421" s="68"/>
    </row>
    <row r="422" spans="19:27" x14ac:dyDescent="0.25">
      <c r="S422" s="67"/>
      <c r="T422" s="2"/>
      <c r="U422" s="2"/>
      <c r="V422" s="2"/>
      <c r="W422" s="2"/>
      <c r="X422" s="2"/>
      <c r="Y422" s="2"/>
      <c r="Z422" s="2"/>
      <c r="AA422" s="68"/>
    </row>
    <row r="423" spans="19:27" x14ac:dyDescent="0.25">
      <c r="S423" s="67"/>
      <c r="T423" s="2"/>
      <c r="U423" s="2"/>
      <c r="V423" s="2"/>
      <c r="W423" s="2"/>
      <c r="X423" s="2"/>
      <c r="Y423" s="2"/>
      <c r="Z423" s="2"/>
      <c r="AA423" s="68"/>
    </row>
    <row r="424" spans="19:27" x14ac:dyDescent="0.25">
      <c r="S424" s="67"/>
      <c r="T424" s="2"/>
      <c r="U424" s="2"/>
      <c r="V424" s="2"/>
      <c r="W424" s="2"/>
      <c r="X424" s="2"/>
      <c r="Y424" s="2"/>
      <c r="Z424" s="2"/>
      <c r="AA424" s="68"/>
    </row>
    <row r="425" spans="19:27" x14ac:dyDescent="0.25">
      <c r="S425" s="67"/>
      <c r="T425" s="2"/>
      <c r="U425" s="2"/>
      <c r="V425" s="2"/>
      <c r="W425" s="2"/>
      <c r="X425" s="2"/>
      <c r="Y425" s="2"/>
      <c r="Z425" s="2"/>
      <c r="AA425" s="68"/>
    </row>
    <row r="426" spans="19:27" x14ac:dyDescent="0.25">
      <c r="S426" s="67"/>
      <c r="T426" s="2"/>
      <c r="U426" s="2"/>
      <c r="V426" s="2"/>
      <c r="W426" s="2"/>
      <c r="X426" s="2"/>
      <c r="Y426" s="2"/>
      <c r="Z426" s="2"/>
      <c r="AA426" s="68"/>
    </row>
    <row r="427" spans="19:27" x14ac:dyDescent="0.25">
      <c r="S427" s="67"/>
      <c r="T427" s="2"/>
      <c r="U427" s="2"/>
      <c r="V427" s="2"/>
      <c r="W427" s="2"/>
      <c r="X427" s="2"/>
      <c r="Y427" s="2"/>
      <c r="Z427" s="2"/>
      <c r="AA427" s="68"/>
    </row>
    <row r="428" spans="19:27" x14ac:dyDescent="0.25">
      <c r="S428" s="67"/>
      <c r="T428" s="2"/>
      <c r="U428" s="2"/>
      <c r="V428" s="2"/>
      <c r="W428" s="2"/>
      <c r="X428" s="2"/>
      <c r="Y428" s="2"/>
      <c r="Z428" s="2"/>
      <c r="AA428" s="68"/>
    </row>
    <row r="429" spans="19:27" x14ac:dyDescent="0.25">
      <c r="S429" s="67"/>
      <c r="T429" s="2"/>
      <c r="U429" s="2"/>
      <c r="V429" s="2"/>
      <c r="W429" s="2"/>
      <c r="X429" s="2"/>
      <c r="Y429" s="2"/>
      <c r="Z429" s="2"/>
      <c r="AA429" s="68"/>
    </row>
    <row r="430" spans="19:27" x14ac:dyDescent="0.25">
      <c r="S430" s="67"/>
      <c r="T430" s="2"/>
      <c r="U430" s="2"/>
      <c r="V430" s="2"/>
      <c r="W430" s="2"/>
      <c r="X430" s="2"/>
      <c r="Y430" s="2"/>
      <c r="Z430" s="2"/>
      <c r="AA430" s="68"/>
    </row>
    <row r="431" spans="19:27" ht="15.75" thickBot="1" x14ac:dyDescent="0.3">
      <c r="S431" s="71"/>
      <c r="T431" s="72"/>
      <c r="U431" s="72"/>
      <c r="V431" s="72"/>
      <c r="W431" s="72"/>
      <c r="X431" s="72"/>
      <c r="Y431" s="72"/>
      <c r="Z431" s="72"/>
      <c r="AA431" s="73"/>
    </row>
  </sheetData>
  <sheetProtection password="CC4B" sheet="1" objects="1" scenarios="1"/>
  <mergeCells count="14">
    <mergeCell ref="V19:W19"/>
    <mergeCell ref="V38:X38"/>
    <mergeCell ref="C30:C32"/>
    <mergeCell ref="B1:Q1"/>
    <mergeCell ref="C3:D3"/>
    <mergeCell ref="B4:B10"/>
    <mergeCell ref="C4:C10"/>
    <mergeCell ref="C11:D11"/>
    <mergeCell ref="C12:D12"/>
    <mergeCell ref="C13:D13"/>
    <mergeCell ref="C14:C19"/>
    <mergeCell ref="C24:C25"/>
    <mergeCell ref="C26:C28"/>
    <mergeCell ref="C29:D29"/>
  </mergeCells>
  <pageMargins left="0.51181102362204722" right="0" top="0" bottom="0" header="0.31496062992125984" footer="0.31496062992125984"/>
  <pageSetup paperSize="14" scale="7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2"/>
  <sheetViews>
    <sheetView tabSelected="1" topLeftCell="B1" zoomScale="90" zoomScaleNormal="90" workbookViewId="0">
      <pane xSplit="3" ySplit="3" topLeftCell="E34" activePane="bottomRight" state="frozen"/>
      <selection activeCell="F11" sqref="F11"/>
      <selection pane="topRight" activeCell="F11" sqref="F11"/>
      <selection pane="bottomLeft" activeCell="F11" sqref="F11"/>
      <selection pane="bottomRight" activeCell="B1" sqref="B1:Q45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0" style="1" customWidth="1"/>
    <col min="6" max="6" width="11" style="1" customWidth="1"/>
    <col min="7" max="11" width="9.28515625" style="1" customWidth="1"/>
    <col min="12" max="12" width="11.28515625" style="1" bestFit="1" customWidth="1"/>
    <col min="13" max="13" width="11.28515625" style="1" customWidth="1"/>
    <col min="14" max="14" width="11.28515625" style="1" bestFit="1" customWidth="1"/>
    <col min="15" max="15" width="11.42578125" style="1" customWidth="1"/>
    <col min="16" max="16" width="12" style="1" customWidth="1"/>
    <col min="17" max="17" width="9.85546875" style="16" bestFit="1" customWidth="1"/>
    <col min="18" max="16384" width="9.140625" style="1"/>
  </cols>
  <sheetData>
    <row r="1" spans="1:27" ht="24" thickBot="1" x14ac:dyDescent="0.4">
      <c r="B1" s="115" t="s">
        <v>65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27" s="2" customFormat="1" x14ac:dyDescent="0.25">
      <c r="A2" s="2" t="s">
        <v>4</v>
      </c>
      <c r="B2" s="3">
        <v>45292</v>
      </c>
      <c r="Q2" s="22"/>
      <c r="S2" s="61"/>
      <c r="T2" s="62"/>
      <c r="U2" s="62"/>
      <c r="V2" s="62"/>
      <c r="W2" s="62"/>
      <c r="X2" s="62"/>
      <c r="Y2" s="62"/>
      <c r="Z2" s="62"/>
      <c r="AA2" s="63"/>
    </row>
    <row r="3" spans="1:27" s="11" customFormat="1" ht="41.25" customHeight="1" x14ac:dyDescent="0.25">
      <c r="B3" s="105" t="s">
        <v>0</v>
      </c>
      <c r="C3" s="116" t="s">
        <v>1</v>
      </c>
      <c r="D3" s="116"/>
      <c r="E3" s="13">
        <f>B2</f>
        <v>45292</v>
      </c>
      <c r="F3" s="13">
        <f>E3+31</f>
        <v>45323</v>
      </c>
      <c r="G3" s="13">
        <f t="shared" ref="G3:P3" si="0">F3+31</f>
        <v>45354</v>
      </c>
      <c r="H3" s="13">
        <f t="shared" si="0"/>
        <v>45385</v>
      </c>
      <c r="I3" s="13">
        <f t="shared" si="0"/>
        <v>45416</v>
      </c>
      <c r="J3" s="13">
        <f t="shared" si="0"/>
        <v>45447</v>
      </c>
      <c r="K3" s="13">
        <f t="shared" si="0"/>
        <v>45478</v>
      </c>
      <c r="L3" s="13">
        <f t="shared" si="0"/>
        <v>45509</v>
      </c>
      <c r="M3" s="13">
        <f t="shared" si="0"/>
        <v>45540</v>
      </c>
      <c r="N3" s="13">
        <f t="shared" si="0"/>
        <v>45571</v>
      </c>
      <c r="O3" s="13">
        <f t="shared" si="0"/>
        <v>45602</v>
      </c>
      <c r="P3" s="13">
        <f t="shared" si="0"/>
        <v>45633</v>
      </c>
      <c r="Q3" s="23" t="s">
        <v>2</v>
      </c>
      <c r="S3" s="64"/>
      <c r="T3" s="65"/>
      <c r="U3" s="65"/>
      <c r="V3" s="65"/>
      <c r="W3" s="65"/>
      <c r="X3" s="65"/>
      <c r="Y3" s="65"/>
      <c r="Z3" s="65"/>
      <c r="AA3" s="66"/>
    </row>
    <row r="4" spans="1:27" x14ac:dyDescent="0.25">
      <c r="B4" s="117">
        <v>1</v>
      </c>
      <c r="C4" s="117" t="s">
        <v>5</v>
      </c>
      <c r="D4" s="6" t="s">
        <v>6</v>
      </c>
      <c r="E4" s="45">
        <v>718</v>
      </c>
      <c r="F4" s="6">
        <v>590</v>
      </c>
      <c r="G4" s="6">
        <v>528</v>
      </c>
      <c r="H4" s="6">
        <v>1109</v>
      </c>
      <c r="I4" s="6">
        <v>749</v>
      </c>
      <c r="J4" s="6">
        <v>557</v>
      </c>
      <c r="K4" s="6">
        <v>732</v>
      </c>
      <c r="L4" s="6">
        <v>775</v>
      </c>
      <c r="M4" s="6">
        <v>812</v>
      </c>
      <c r="N4" s="6">
        <v>652</v>
      </c>
      <c r="O4" s="6">
        <v>613</v>
      </c>
      <c r="P4" s="6"/>
      <c r="Q4" s="50">
        <f t="shared" ref="Q4:Q20" si="1">SUM(E4:P4)</f>
        <v>7835</v>
      </c>
      <c r="S4" s="67"/>
      <c r="T4" s="2"/>
      <c r="U4" s="2"/>
      <c r="V4" s="2"/>
      <c r="W4" s="2"/>
      <c r="X4" s="2"/>
      <c r="Y4" s="2"/>
      <c r="Z4" s="2"/>
      <c r="AA4" s="68"/>
    </row>
    <row r="5" spans="1:27" x14ac:dyDescent="0.25">
      <c r="B5" s="117"/>
      <c r="C5" s="117"/>
      <c r="D5" s="6" t="s">
        <v>7</v>
      </c>
      <c r="E5" s="46">
        <v>3058</v>
      </c>
      <c r="F5" s="6">
        <v>2615</v>
      </c>
      <c r="G5" s="6">
        <v>2851</v>
      </c>
      <c r="H5" s="6">
        <v>2528</v>
      </c>
      <c r="I5" s="6">
        <v>3334</v>
      </c>
      <c r="J5" s="6">
        <v>2971</v>
      </c>
      <c r="K5" s="6">
        <v>3604</v>
      </c>
      <c r="L5" s="6">
        <v>3306</v>
      </c>
      <c r="M5" s="6">
        <v>3055</v>
      </c>
      <c r="N5" s="6">
        <v>3621</v>
      </c>
      <c r="O5" s="6">
        <v>3524</v>
      </c>
      <c r="P5" s="6"/>
      <c r="Q5" s="50">
        <f t="shared" si="1"/>
        <v>34467</v>
      </c>
      <c r="S5" s="67"/>
      <c r="T5" s="2"/>
      <c r="U5" s="2"/>
      <c r="V5" s="2"/>
      <c r="W5" s="2"/>
      <c r="X5" s="2"/>
      <c r="Y5" s="2"/>
      <c r="Z5" s="2"/>
      <c r="AA5" s="68"/>
    </row>
    <row r="6" spans="1:27" x14ac:dyDescent="0.25">
      <c r="B6" s="117"/>
      <c r="C6" s="117"/>
      <c r="D6" s="6" t="s">
        <v>8</v>
      </c>
      <c r="E6" s="48">
        <v>2851</v>
      </c>
      <c r="F6" s="6">
        <v>2582</v>
      </c>
      <c r="G6" s="6">
        <v>2501</v>
      </c>
      <c r="H6" s="6">
        <v>2183</v>
      </c>
      <c r="I6" s="6">
        <v>2853</v>
      </c>
      <c r="J6" s="6">
        <v>2490</v>
      </c>
      <c r="K6" s="6">
        <v>2925</v>
      </c>
      <c r="L6" s="6">
        <v>2610</v>
      </c>
      <c r="M6" s="6">
        <v>2591</v>
      </c>
      <c r="N6" s="6">
        <v>3033</v>
      </c>
      <c r="O6" s="6">
        <v>2648</v>
      </c>
      <c r="P6" s="6"/>
      <c r="Q6" s="50">
        <f t="shared" si="1"/>
        <v>29267</v>
      </c>
      <c r="S6" s="67"/>
      <c r="T6" s="2"/>
      <c r="U6" s="2"/>
      <c r="V6" s="2"/>
      <c r="W6" s="2"/>
      <c r="X6" s="2"/>
      <c r="Y6" s="2"/>
      <c r="Z6" s="2"/>
      <c r="AA6" s="68"/>
    </row>
    <row r="7" spans="1:27" x14ac:dyDescent="0.25">
      <c r="B7" s="117"/>
      <c r="C7" s="117"/>
      <c r="D7" s="6" t="s">
        <v>15</v>
      </c>
      <c r="E7" s="48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/>
      <c r="Q7" s="50">
        <f t="shared" si="1"/>
        <v>0</v>
      </c>
      <c r="S7" s="67"/>
      <c r="T7" s="2"/>
      <c r="U7" s="2"/>
      <c r="V7" s="2"/>
      <c r="W7" s="2"/>
      <c r="X7" s="2"/>
      <c r="Y7" s="2"/>
      <c r="Z7" s="2"/>
      <c r="AA7" s="68"/>
    </row>
    <row r="8" spans="1:27" x14ac:dyDescent="0.25">
      <c r="B8" s="117"/>
      <c r="C8" s="117"/>
      <c r="D8" s="79" t="s">
        <v>57</v>
      </c>
      <c r="E8" s="48">
        <v>12</v>
      </c>
      <c r="F8" s="6">
        <v>17</v>
      </c>
      <c r="G8" s="6">
        <v>15</v>
      </c>
      <c r="H8" s="106">
        <v>16</v>
      </c>
      <c r="I8" s="106">
        <v>17</v>
      </c>
      <c r="J8" s="106">
        <v>14</v>
      </c>
      <c r="K8" s="106">
        <v>13</v>
      </c>
      <c r="L8" s="106">
        <v>13</v>
      </c>
      <c r="M8" s="106">
        <v>18</v>
      </c>
      <c r="N8" s="106">
        <v>22</v>
      </c>
      <c r="O8" s="106">
        <v>18</v>
      </c>
      <c r="P8" s="106"/>
      <c r="Q8" s="50">
        <f t="shared" si="1"/>
        <v>175</v>
      </c>
      <c r="S8" s="67"/>
      <c r="T8" s="2"/>
      <c r="U8" s="2"/>
      <c r="V8" s="2"/>
      <c r="W8" s="2"/>
      <c r="X8" s="2"/>
      <c r="Y8" s="2"/>
      <c r="Z8" s="2"/>
      <c r="AA8" s="68"/>
    </row>
    <row r="9" spans="1:27" ht="15.75" thickBot="1" x14ac:dyDescent="0.3">
      <c r="B9" s="117"/>
      <c r="C9" s="117"/>
      <c r="D9" s="15" t="s">
        <v>10</v>
      </c>
      <c r="E9" s="48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/>
      <c r="Q9" s="51">
        <f t="shared" si="1"/>
        <v>0</v>
      </c>
      <c r="S9" s="67"/>
      <c r="T9" s="2"/>
      <c r="U9" s="2"/>
      <c r="V9" s="2"/>
      <c r="W9" s="2"/>
      <c r="X9" s="2"/>
      <c r="Y9" s="2"/>
      <c r="Z9" s="2"/>
      <c r="AA9" s="68"/>
    </row>
    <row r="10" spans="1:27" s="16" customFormat="1" thickBot="1" x14ac:dyDescent="0.25">
      <c r="B10" s="117"/>
      <c r="C10" s="122"/>
      <c r="D10" s="17" t="s">
        <v>2</v>
      </c>
      <c r="E10" s="18">
        <f>SUM(E4:E9)</f>
        <v>6639</v>
      </c>
      <c r="F10" s="18">
        <f t="shared" ref="F10:P10" si="2">SUM(F4:F9)</f>
        <v>5804</v>
      </c>
      <c r="G10" s="18">
        <f t="shared" si="2"/>
        <v>5895</v>
      </c>
      <c r="H10" s="18">
        <f t="shared" si="2"/>
        <v>5836</v>
      </c>
      <c r="I10" s="18">
        <f t="shared" si="2"/>
        <v>6953</v>
      </c>
      <c r="J10" s="18">
        <f t="shared" si="2"/>
        <v>6032</v>
      </c>
      <c r="K10" s="18">
        <f t="shared" si="2"/>
        <v>7274</v>
      </c>
      <c r="L10" s="18">
        <f t="shared" si="2"/>
        <v>6704</v>
      </c>
      <c r="M10" s="18">
        <f t="shared" si="2"/>
        <v>6476</v>
      </c>
      <c r="N10" s="18">
        <f t="shared" si="2"/>
        <v>7328</v>
      </c>
      <c r="O10" s="18">
        <f t="shared" si="2"/>
        <v>6803</v>
      </c>
      <c r="P10" s="18">
        <f t="shared" si="2"/>
        <v>0</v>
      </c>
      <c r="Q10" s="19">
        <f>SUM(E10:P10)</f>
        <v>71744</v>
      </c>
      <c r="S10" s="69"/>
      <c r="T10" s="22"/>
      <c r="U10" s="22"/>
      <c r="V10" s="22"/>
      <c r="W10" s="22"/>
      <c r="X10" s="22"/>
      <c r="Y10" s="22"/>
      <c r="Z10" s="22"/>
      <c r="AA10" s="70"/>
    </row>
    <row r="11" spans="1:27" x14ac:dyDescent="0.25">
      <c r="B11" s="104">
        <f>B4+1</f>
        <v>2</v>
      </c>
      <c r="C11" s="118" t="s">
        <v>12</v>
      </c>
      <c r="D11" s="123"/>
      <c r="E11" s="10">
        <v>255</v>
      </c>
      <c r="F11" s="10">
        <v>276</v>
      </c>
      <c r="G11" s="10">
        <v>256</v>
      </c>
      <c r="H11" s="10">
        <v>292</v>
      </c>
      <c r="I11" s="10">
        <v>316</v>
      </c>
      <c r="J11" s="10">
        <v>274</v>
      </c>
      <c r="K11" s="10">
        <v>269</v>
      </c>
      <c r="L11" s="10">
        <v>258</v>
      </c>
      <c r="M11" s="10">
        <v>270</v>
      </c>
      <c r="N11" s="10">
        <v>271</v>
      </c>
      <c r="O11" s="10">
        <v>262</v>
      </c>
      <c r="P11" s="10"/>
      <c r="Q11" s="56">
        <f>SUM(E11:P11)/12</f>
        <v>249.91666666666666</v>
      </c>
      <c r="S11" s="67"/>
      <c r="T11" s="2"/>
      <c r="U11" s="2"/>
      <c r="V11" s="2"/>
      <c r="W11" s="2"/>
      <c r="X11" s="2"/>
      <c r="Y11" s="2"/>
      <c r="Z11" s="2"/>
      <c r="AA11" s="68"/>
    </row>
    <row r="12" spans="1:27" x14ac:dyDescent="0.25">
      <c r="B12" s="104">
        <f>B11+1</f>
        <v>3</v>
      </c>
      <c r="C12" s="118" t="s">
        <v>11</v>
      </c>
      <c r="D12" s="118"/>
      <c r="E12" s="6">
        <v>1165</v>
      </c>
      <c r="F12" s="6">
        <v>1120</v>
      </c>
      <c r="G12" s="6">
        <v>1300</v>
      </c>
      <c r="H12" s="6">
        <v>1244</v>
      </c>
      <c r="I12" s="6">
        <v>1237</v>
      </c>
      <c r="J12" s="6">
        <v>1112</v>
      </c>
      <c r="K12" s="6">
        <v>1067</v>
      </c>
      <c r="L12" s="6">
        <v>1068</v>
      </c>
      <c r="M12" s="6">
        <v>1235</v>
      </c>
      <c r="N12" s="6">
        <v>1363</v>
      </c>
      <c r="O12" s="6">
        <v>1262</v>
      </c>
      <c r="P12" s="6"/>
      <c r="Q12" s="50">
        <f t="shared" si="1"/>
        <v>13173</v>
      </c>
      <c r="S12" s="67"/>
      <c r="T12" s="2"/>
      <c r="U12" s="2"/>
      <c r="V12" s="2"/>
      <c r="W12" s="2"/>
      <c r="X12" s="2"/>
      <c r="Y12" s="2"/>
      <c r="Z12" s="2"/>
      <c r="AA12" s="68"/>
    </row>
    <row r="13" spans="1:27" x14ac:dyDescent="0.25">
      <c r="B13" s="104">
        <f t="shared" ref="B13:B30" si="3">B12+1</f>
        <v>4</v>
      </c>
      <c r="C13" s="118" t="s">
        <v>13</v>
      </c>
      <c r="D13" s="118"/>
      <c r="E13" s="6">
        <v>1110</v>
      </c>
      <c r="F13" s="6">
        <v>1102</v>
      </c>
      <c r="G13" s="6">
        <v>1240</v>
      </c>
      <c r="H13" s="6">
        <v>1235</v>
      </c>
      <c r="I13" s="6">
        <v>1301</v>
      </c>
      <c r="J13" s="6">
        <v>1110</v>
      </c>
      <c r="K13" s="6">
        <v>1076</v>
      </c>
      <c r="L13" s="6">
        <v>1096</v>
      </c>
      <c r="M13" s="6">
        <v>1210</v>
      </c>
      <c r="N13" s="6">
        <v>1289</v>
      </c>
      <c r="O13" s="6">
        <v>1289</v>
      </c>
      <c r="P13" s="6"/>
      <c r="Q13" s="50">
        <f t="shared" si="1"/>
        <v>13058</v>
      </c>
      <c r="S13" s="67"/>
      <c r="T13" s="2"/>
      <c r="U13" s="2"/>
      <c r="V13" s="2"/>
      <c r="W13" s="2"/>
      <c r="X13" s="2"/>
      <c r="Y13" s="2"/>
      <c r="Z13" s="2"/>
      <c r="AA13" s="68"/>
    </row>
    <row r="14" spans="1:27" x14ac:dyDescent="0.25">
      <c r="B14" s="104">
        <f t="shared" si="3"/>
        <v>5</v>
      </c>
      <c r="C14" s="117" t="s">
        <v>14</v>
      </c>
      <c r="D14" s="6" t="s">
        <v>6</v>
      </c>
      <c r="E14" s="48">
        <v>103</v>
      </c>
      <c r="F14" s="6">
        <v>86</v>
      </c>
      <c r="G14" s="6">
        <v>103</v>
      </c>
      <c r="H14" s="6">
        <v>119</v>
      </c>
      <c r="I14" s="6">
        <v>111</v>
      </c>
      <c r="J14" s="6">
        <v>101</v>
      </c>
      <c r="K14" s="6">
        <v>73</v>
      </c>
      <c r="L14" s="6">
        <v>85</v>
      </c>
      <c r="M14" s="6">
        <v>99</v>
      </c>
      <c r="N14" s="6">
        <v>110</v>
      </c>
      <c r="O14" s="6">
        <v>86</v>
      </c>
      <c r="P14" s="6"/>
      <c r="Q14" s="50">
        <f t="shared" si="1"/>
        <v>1076</v>
      </c>
      <c r="S14" s="67"/>
      <c r="T14" s="2"/>
      <c r="U14" s="2"/>
      <c r="V14" s="2"/>
      <c r="W14" s="2"/>
      <c r="X14" s="2"/>
      <c r="Y14" s="2"/>
      <c r="Z14" s="2"/>
      <c r="AA14" s="68"/>
    </row>
    <row r="15" spans="1:27" x14ac:dyDescent="0.25">
      <c r="B15" s="104"/>
      <c r="C15" s="117"/>
      <c r="D15" s="6" t="s">
        <v>7</v>
      </c>
      <c r="E15" s="48">
        <v>678</v>
      </c>
      <c r="F15" s="6">
        <v>617</v>
      </c>
      <c r="G15" s="6">
        <v>752</v>
      </c>
      <c r="H15" s="6">
        <v>688</v>
      </c>
      <c r="I15" s="6">
        <v>749</v>
      </c>
      <c r="J15" s="6">
        <v>644</v>
      </c>
      <c r="K15" s="6">
        <v>667</v>
      </c>
      <c r="L15" s="6">
        <v>647</v>
      </c>
      <c r="M15" s="6">
        <v>748</v>
      </c>
      <c r="N15" s="6">
        <v>837</v>
      </c>
      <c r="O15" s="6">
        <v>733</v>
      </c>
      <c r="P15" s="6"/>
      <c r="Q15" s="50">
        <f t="shared" si="1"/>
        <v>7760</v>
      </c>
      <c r="S15" s="67"/>
      <c r="T15" s="2"/>
      <c r="U15" s="2"/>
      <c r="V15" s="2"/>
      <c r="W15" s="2"/>
      <c r="X15" s="2"/>
      <c r="Y15" s="2"/>
      <c r="Z15" s="2"/>
      <c r="AA15" s="68"/>
    </row>
    <row r="16" spans="1:27" x14ac:dyDescent="0.25">
      <c r="B16" s="104"/>
      <c r="C16" s="117"/>
      <c r="D16" s="6" t="s">
        <v>8</v>
      </c>
      <c r="E16" s="48">
        <v>385</v>
      </c>
      <c r="F16" s="6">
        <v>423</v>
      </c>
      <c r="G16" s="6">
        <v>456</v>
      </c>
      <c r="H16" s="6">
        <v>460</v>
      </c>
      <c r="I16" s="6">
        <v>466</v>
      </c>
      <c r="J16" s="6">
        <v>354</v>
      </c>
      <c r="K16" s="6">
        <v>354</v>
      </c>
      <c r="L16" s="6">
        <v>374</v>
      </c>
      <c r="M16" s="6">
        <v>379</v>
      </c>
      <c r="N16" s="6">
        <v>429</v>
      </c>
      <c r="O16" s="6">
        <v>433</v>
      </c>
      <c r="P16" s="6"/>
      <c r="Q16" s="50">
        <f t="shared" si="1"/>
        <v>4513</v>
      </c>
      <c r="S16" s="67"/>
      <c r="T16" s="2"/>
      <c r="U16" s="2"/>
      <c r="V16" s="2"/>
      <c r="W16" s="2"/>
      <c r="X16" s="2"/>
      <c r="Y16" s="2"/>
      <c r="Z16" s="2"/>
      <c r="AA16" s="68"/>
    </row>
    <row r="17" spans="2:27" x14ac:dyDescent="0.25">
      <c r="B17" s="104"/>
      <c r="C17" s="117"/>
      <c r="D17" s="6" t="s">
        <v>15</v>
      </c>
      <c r="E17" s="48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50">
        <f t="shared" si="1"/>
        <v>0</v>
      </c>
      <c r="S17" s="67"/>
      <c r="T17" s="2"/>
      <c r="U17" s="2"/>
      <c r="V17" s="2"/>
      <c r="W17" s="2"/>
      <c r="X17" s="2"/>
      <c r="Y17" s="2"/>
      <c r="Z17" s="2"/>
      <c r="AA17" s="68"/>
    </row>
    <row r="18" spans="2:27" x14ac:dyDescent="0.25">
      <c r="B18" s="104"/>
      <c r="C18" s="117"/>
      <c r="D18" s="79" t="s">
        <v>57</v>
      </c>
      <c r="E18" s="48">
        <v>0</v>
      </c>
      <c r="F18" s="6">
        <v>2</v>
      </c>
      <c r="G18" s="6">
        <v>0</v>
      </c>
      <c r="H18" s="106">
        <v>1</v>
      </c>
      <c r="I18" s="106">
        <v>0</v>
      </c>
      <c r="J18" s="106">
        <v>1</v>
      </c>
      <c r="K18" s="106">
        <v>0</v>
      </c>
      <c r="L18" s="106">
        <v>0</v>
      </c>
      <c r="M18" s="106">
        <v>4</v>
      </c>
      <c r="N18" s="106">
        <v>1</v>
      </c>
      <c r="O18" s="106">
        <v>0</v>
      </c>
      <c r="P18" s="106"/>
      <c r="Q18" s="107">
        <f t="shared" si="1"/>
        <v>9</v>
      </c>
      <c r="S18" s="67"/>
      <c r="T18" s="2"/>
      <c r="U18" s="2"/>
      <c r="V18" s="2"/>
      <c r="W18" s="2"/>
      <c r="X18" s="2"/>
      <c r="Y18" s="2"/>
      <c r="Z18" s="2"/>
      <c r="AA18" s="68"/>
    </row>
    <row r="19" spans="2:27" ht="15.75" thickBot="1" x14ac:dyDescent="0.3">
      <c r="B19" s="104"/>
      <c r="C19" s="117"/>
      <c r="D19" s="15" t="s">
        <v>10</v>
      </c>
      <c r="E19" s="49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/>
      <c r="Q19" s="51">
        <f t="shared" si="1"/>
        <v>0</v>
      </c>
      <c r="S19" s="67"/>
      <c r="T19" s="2"/>
      <c r="U19" s="2"/>
      <c r="V19" s="121" t="s">
        <v>49</v>
      </c>
      <c r="W19" s="121"/>
      <c r="X19" s="2"/>
      <c r="Y19" s="2"/>
      <c r="Z19" s="2"/>
      <c r="AA19" s="68"/>
    </row>
    <row r="20" spans="2:27" s="16" customFormat="1" thickBot="1" x14ac:dyDescent="0.25">
      <c r="B20" s="20"/>
      <c r="C20" s="21"/>
      <c r="D20" s="17" t="s">
        <v>2</v>
      </c>
      <c r="E20" s="18">
        <f>SUM(E14:E19)</f>
        <v>1166</v>
      </c>
      <c r="F20" s="18">
        <f t="shared" ref="F20:P20" si="4">SUM(F14:F19)</f>
        <v>1128</v>
      </c>
      <c r="G20" s="18">
        <f t="shared" si="4"/>
        <v>1311</v>
      </c>
      <c r="H20" s="18">
        <f t="shared" si="4"/>
        <v>1268</v>
      </c>
      <c r="I20" s="18">
        <f t="shared" si="4"/>
        <v>1326</v>
      </c>
      <c r="J20" s="18">
        <f t="shared" si="4"/>
        <v>1100</v>
      </c>
      <c r="K20" s="18">
        <f t="shared" si="4"/>
        <v>1094</v>
      </c>
      <c r="L20" s="18">
        <f t="shared" si="4"/>
        <v>1106</v>
      </c>
      <c r="M20" s="18">
        <f t="shared" si="4"/>
        <v>1230</v>
      </c>
      <c r="N20" s="18">
        <f t="shared" si="4"/>
        <v>1377</v>
      </c>
      <c r="O20" s="18">
        <f t="shared" si="4"/>
        <v>1252</v>
      </c>
      <c r="P20" s="18">
        <f t="shared" si="4"/>
        <v>0</v>
      </c>
      <c r="Q20" s="19">
        <f t="shared" si="1"/>
        <v>13358</v>
      </c>
      <c r="S20" s="69"/>
      <c r="T20" s="22"/>
      <c r="U20" s="22"/>
      <c r="V20" s="22"/>
      <c r="W20" s="22"/>
      <c r="X20" s="22"/>
      <c r="Y20" s="22"/>
      <c r="Z20" s="22"/>
      <c r="AA20" s="70"/>
    </row>
    <row r="21" spans="2:27" x14ac:dyDescent="0.25">
      <c r="B21" s="104">
        <f>B14+1</f>
        <v>6</v>
      </c>
      <c r="C21" s="6" t="s">
        <v>16</v>
      </c>
      <c r="D21" s="10"/>
      <c r="E21" s="10">
        <v>4233</v>
      </c>
      <c r="F21" s="10">
        <v>4172</v>
      </c>
      <c r="G21" s="10">
        <v>4802</v>
      </c>
      <c r="H21" s="10">
        <v>4470</v>
      </c>
      <c r="I21" s="10">
        <v>5132</v>
      </c>
      <c r="J21" s="10">
        <v>4278</v>
      </c>
      <c r="K21" s="10">
        <v>3852</v>
      </c>
      <c r="L21" s="10">
        <v>3977</v>
      </c>
      <c r="M21" s="10">
        <v>4211</v>
      </c>
      <c r="N21" s="10">
        <v>4571</v>
      </c>
      <c r="O21" s="10">
        <v>4341</v>
      </c>
      <c r="P21" s="10"/>
      <c r="Q21" s="52">
        <f>SUM(E21:P21)</f>
        <v>48039</v>
      </c>
      <c r="S21" s="67"/>
      <c r="T21" s="2"/>
      <c r="U21" s="2"/>
      <c r="V21" s="2"/>
      <c r="W21" s="2"/>
      <c r="X21" s="2"/>
      <c r="Y21" s="2"/>
      <c r="Z21" s="2"/>
      <c r="AA21" s="68"/>
    </row>
    <row r="22" spans="2:27" x14ac:dyDescent="0.25">
      <c r="B22" s="104">
        <f t="shared" si="3"/>
        <v>7</v>
      </c>
      <c r="C22" s="6" t="s">
        <v>17</v>
      </c>
      <c r="D22" s="6"/>
      <c r="E22" s="6">
        <v>137</v>
      </c>
      <c r="F22" s="6">
        <v>144</v>
      </c>
      <c r="G22" s="6">
        <v>155</v>
      </c>
      <c r="H22" s="6">
        <v>149</v>
      </c>
      <c r="I22" s="6">
        <v>166</v>
      </c>
      <c r="J22" s="6">
        <v>138</v>
      </c>
      <c r="K22" s="6">
        <v>124</v>
      </c>
      <c r="L22" s="6">
        <v>128</v>
      </c>
      <c r="M22" s="6">
        <v>136</v>
      </c>
      <c r="N22" s="6">
        <v>147</v>
      </c>
      <c r="O22" s="6">
        <v>140</v>
      </c>
      <c r="P22" s="6"/>
      <c r="Q22" s="57">
        <f>SUM(E22:P22)/12</f>
        <v>130.33333333333334</v>
      </c>
      <c r="S22" s="67"/>
      <c r="T22" s="2"/>
      <c r="U22" s="2"/>
      <c r="V22" s="2"/>
      <c r="W22" s="2"/>
      <c r="X22" s="2"/>
      <c r="Y22" s="2"/>
      <c r="Z22" s="2"/>
      <c r="AA22" s="68"/>
    </row>
    <row r="23" spans="2:27" x14ac:dyDescent="0.25">
      <c r="B23" s="104">
        <f t="shared" si="3"/>
        <v>8</v>
      </c>
      <c r="C23" s="6" t="s">
        <v>18</v>
      </c>
      <c r="D23" s="6"/>
      <c r="E23" s="6">
        <v>5221</v>
      </c>
      <c r="F23" s="6">
        <v>5014</v>
      </c>
      <c r="G23" s="6">
        <v>5660</v>
      </c>
      <c r="H23" s="6">
        <v>5256</v>
      </c>
      <c r="I23" s="6">
        <v>5651</v>
      </c>
      <c r="J23" s="6">
        <v>4434</v>
      </c>
      <c r="K23" s="6">
        <v>4126</v>
      </c>
      <c r="L23" s="6">
        <v>4339</v>
      </c>
      <c r="M23" s="6">
        <v>4741</v>
      </c>
      <c r="N23" s="6">
        <v>4782</v>
      </c>
      <c r="O23" s="6">
        <v>4935</v>
      </c>
      <c r="P23" s="6"/>
      <c r="Q23" s="50">
        <f t="shared" ref="Q23:Q37" si="5">SUM(E23:P23)</f>
        <v>54159</v>
      </c>
      <c r="S23" s="67"/>
      <c r="T23" s="2"/>
      <c r="U23" s="2"/>
      <c r="V23" s="2"/>
      <c r="W23" s="2"/>
      <c r="X23" s="2"/>
      <c r="Y23" s="2"/>
      <c r="Z23" s="2"/>
      <c r="AA23" s="68"/>
    </row>
    <row r="24" spans="2:27" x14ac:dyDescent="0.25">
      <c r="B24" s="104">
        <f t="shared" si="3"/>
        <v>9</v>
      </c>
      <c r="C24" s="114" t="s">
        <v>30</v>
      </c>
      <c r="D24" s="6" t="s">
        <v>19</v>
      </c>
      <c r="E24" s="6">
        <v>23</v>
      </c>
      <c r="F24" s="6">
        <v>19</v>
      </c>
      <c r="G24" s="6">
        <v>16</v>
      </c>
      <c r="H24" s="6">
        <v>18</v>
      </c>
      <c r="I24" s="6">
        <v>19</v>
      </c>
      <c r="J24" s="6">
        <v>21</v>
      </c>
      <c r="K24" s="6">
        <v>25</v>
      </c>
      <c r="L24" s="6">
        <v>22</v>
      </c>
      <c r="M24" s="6">
        <v>12</v>
      </c>
      <c r="N24" s="6">
        <v>13</v>
      </c>
      <c r="O24" s="6">
        <v>21</v>
      </c>
      <c r="P24" s="6"/>
      <c r="Q24" s="50">
        <f t="shared" si="5"/>
        <v>209</v>
      </c>
      <c r="S24" s="67"/>
      <c r="T24" s="2"/>
      <c r="U24" s="2"/>
      <c r="V24" s="2"/>
      <c r="W24" s="2"/>
      <c r="X24" s="2"/>
      <c r="Y24" s="2"/>
      <c r="Z24" s="2"/>
      <c r="AA24" s="68"/>
    </row>
    <row r="25" spans="2:27" x14ac:dyDescent="0.25">
      <c r="B25" s="104"/>
      <c r="C25" s="114"/>
      <c r="D25" s="6" t="s">
        <v>20</v>
      </c>
      <c r="E25" s="6">
        <v>30</v>
      </c>
      <c r="F25" s="6">
        <v>27</v>
      </c>
      <c r="G25" s="6">
        <v>33</v>
      </c>
      <c r="H25" s="6">
        <v>32</v>
      </c>
      <c r="I25" s="6">
        <v>23</v>
      </c>
      <c r="J25" s="6">
        <v>32</v>
      </c>
      <c r="K25" s="6">
        <v>23</v>
      </c>
      <c r="L25" s="6">
        <v>25</v>
      </c>
      <c r="M25" s="6">
        <v>32</v>
      </c>
      <c r="N25" s="6">
        <v>49</v>
      </c>
      <c r="O25" s="6">
        <v>34</v>
      </c>
      <c r="P25" s="6"/>
      <c r="Q25" s="50">
        <f t="shared" si="5"/>
        <v>340</v>
      </c>
      <c r="S25" s="67"/>
      <c r="T25" s="2"/>
      <c r="U25" s="2"/>
      <c r="V25" s="2"/>
      <c r="W25" s="2"/>
      <c r="X25" s="2"/>
      <c r="Y25" s="2"/>
      <c r="Z25" s="2"/>
      <c r="AA25" s="68"/>
    </row>
    <row r="26" spans="2:27" x14ac:dyDescent="0.25">
      <c r="B26" s="104">
        <f>B24+1</f>
        <v>10</v>
      </c>
      <c r="C26" s="114" t="s">
        <v>21</v>
      </c>
      <c r="D26" s="6" t="s">
        <v>22</v>
      </c>
      <c r="E26" s="6">
        <v>25</v>
      </c>
      <c r="F26" s="6">
        <v>16</v>
      </c>
      <c r="G26" s="6">
        <v>32</v>
      </c>
      <c r="H26" s="6">
        <v>54</v>
      </c>
      <c r="I26" s="6">
        <v>42</v>
      </c>
      <c r="J26" s="6">
        <v>30</v>
      </c>
      <c r="K26" s="6">
        <v>30</v>
      </c>
      <c r="L26" s="6">
        <v>36</v>
      </c>
      <c r="M26" s="6">
        <v>59</v>
      </c>
      <c r="N26" s="6">
        <v>55</v>
      </c>
      <c r="O26" s="6">
        <v>41</v>
      </c>
      <c r="P26" s="6"/>
      <c r="Q26" s="50">
        <f t="shared" si="5"/>
        <v>420</v>
      </c>
      <c r="S26" s="67"/>
      <c r="T26" s="2"/>
      <c r="U26" s="2"/>
      <c r="V26" s="2"/>
      <c r="W26" s="2"/>
      <c r="X26" s="2"/>
      <c r="Y26" s="2"/>
      <c r="Z26" s="2"/>
      <c r="AA26" s="68"/>
    </row>
    <row r="27" spans="2:27" x14ac:dyDescent="0.25">
      <c r="B27" s="104"/>
      <c r="C27" s="114"/>
      <c r="D27" s="6" t="s">
        <v>23</v>
      </c>
      <c r="E27" s="6">
        <v>15</v>
      </c>
      <c r="F27" s="6">
        <v>12</v>
      </c>
      <c r="G27" s="6">
        <v>22</v>
      </c>
      <c r="H27" s="6">
        <v>16</v>
      </c>
      <c r="I27" s="6">
        <v>13</v>
      </c>
      <c r="J27" s="6">
        <v>6</v>
      </c>
      <c r="K27" s="6">
        <v>11</v>
      </c>
      <c r="L27" s="6">
        <v>14</v>
      </c>
      <c r="M27" s="6">
        <v>33</v>
      </c>
      <c r="N27" s="6">
        <v>24</v>
      </c>
      <c r="O27" s="6">
        <v>25</v>
      </c>
      <c r="P27" s="6"/>
      <c r="Q27" s="50">
        <f t="shared" si="5"/>
        <v>191</v>
      </c>
      <c r="S27" s="67"/>
      <c r="T27" s="2"/>
      <c r="U27" s="2"/>
      <c r="V27" s="2"/>
      <c r="W27" s="2"/>
      <c r="X27" s="2"/>
      <c r="Y27" s="2"/>
      <c r="Z27" s="2"/>
      <c r="AA27" s="68"/>
    </row>
    <row r="28" spans="2:27" x14ac:dyDescent="0.25">
      <c r="B28" s="104"/>
      <c r="C28" s="114"/>
      <c r="D28" s="6" t="s">
        <v>24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1</v>
      </c>
      <c r="O28" s="6">
        <v>0</v>
      </c>
      <c r="P28" s="6"/>
      <c r="Q28" s="50">
        <f t="shared" si="5"/>
        <v>2</v>
      </c>
      <c r="S28" s="67"/>
      <c r="T28" s="2"/>
      <c r="U28" s="2"/>
      <c r="V28" s="2"/>
      <c r="W28" s="2"/>
      <c r="X28" s="2"/>
      <c r="Y28" s="2"/>
      <c r="Z28" s="2"/>
      <c r="AA28" s="68"/>
    </row>
    <row r="29" spans="2:27" x14ac:dyDescent="0.25">
      <c r="B29" s="104">
        <f>B26+1</f>
        <v>11</v>
      </c>
      <c r="C29" s="119" t="s">
        <v>25</v>
      </c>
      <c r="D29" s="119"/>
      <c r="E29" s="6">
        <v>5</v>
      </c>
      <c r="F29" s="6">
        <v>0</v>
      </c>
      <c r="G29" s="6">
        <v>1</v>
      </c>
      <c r="H29" s="6">
        <v>4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/>
      <c r="Q29" s="50">
        <f t="shared" si="5"/>
        <v>17</v>
      </c>
      <c r="S29" s="67"/>
      <c r="T29" s="2"/>
      <c r="U29" s="2"/>
      <c r="V29" s="2"/>
      <c r="W29" s="2"/>
      <c r="X29" s="2"/>
      <c r="Y29" s="2"/>
      <c r="Z29" s="2"/>
      <c r="AA29" s="68"/>
    </row>
    <row r="30" spans="2:27" x14ac:dyDescent="0.25">
      <c r="B30" s="104">
        <f t="shared" si="3"/>
        <v>12</v>
      </c>
      <c r="C30" s="124" t="s">
        <v>26</v>
      </c>
      <c r="D30" s="6" t="s">
        <v>27</v>
      </c>
      <c r="E30" s="6">
        <v>225</v>
      </c>
      <c r="F30" s="6">
        <v>192</v>
      </c>
      <c r="G30" s="6">
        <v>174</v>
      </c>
      <c r="H30" s="6">
        <v>221</v>
      </c>
      <c r="I30" s="6">
        <v>220</v>
      </c>
      <c r="J30" s="79">
        <v>510</v>
      </c>
      <c r="K30" s="106">
        <v>291</v>
      </c>
      <c r="L30" s="106">
        <v>415</v>
      </c>
      <c r="M30" s="79">
        <v>225</v>
      </c>
      <c r="N30" s="106">
        <v>236</v>
      </c>
      <c r="O30" s="106">
        <v>195</v>
      </c>
      <c r="P30" s="6"/>
      <c r="Q30" s="50">
        <f t="shared" si="5"/>
        <v>2904</v>
      </c>
      <c r="S30" s="67"/>
      <c r="T30" s="2"/>
      <c r="U30" s="2"/>
      <c r="V30" s="2"/>
      <c r="W30" s="2"/>
      <c r="X30" s="2"/>
      <c r="Y30" s="2"/>
      <c r="Z30" s="2"/>
      <c r="AA30" s="68"/>
    </row>
    <row r="31" spans="2:27" x14ac:dyDescent="0.25">
      <c r="B31" s="104"/>
      <c r="C31" s="125"/>
      <c r="D31" s="6" t="s">
        <v>28</v>
      </c>
      <c r="E31" s="6">
        <v>36</v>
      </c>
      <c r="F31" s="6">
        <v>40</v>
      </c>
      <c r="G31" s="6">
        <v>60</v>
      </c>
      <c r="H31" s="6">
        <v>38</v>
      </c>
      <c r="I31" s="106">
        <v>32</v>
      </c>
      <c r="J31" s="6">
        <v>15</v>
      </c>
      <c r="K31" s="106">
        <v>52</v>
      </c>
      <c r="L31" s="106">
        <v>43</v>
      </c>
      <c r="M31" s="106">
        <v>94</v>
      </c>
      <c r="N31" s="106">
        <v>82</v>
      </c>
      <c r="O31" s="106">
        <v>78</v>
      </c>
      <c r="P31" s="6"/>
      <c r="Q31" s="50">
        <f t="shared" si="5"/>
        <v>570</v>
      </c>
      <c r="S31" s="67"/>
      <c r="T31" s="2"/>
      <c r="U31" s="2"/>
      <c r="V31" s="2"/>
      <c r="W31" s="2"/>
      <c r="X31" s="2"/>
      <c r="Y31" s="2"/>
      <c r="Z31" s="2"/>
      <c r="AA31" s="68"/>
    </row>
    <row r="32" spans="2:27" x14ac:dyDescent="0.25">
      <c r="B32" s="104"/>
      <c r="C32" s="125"/>
      <c r="D32" s="6" t="s">
        <v>29</v>
      </c>
      <c r="E32" s="6">
        <v>37</v>
      </c>
      <c r="F32" s="6">
        <v>18</v>
      </c>
      <c r="G32" s="6">
        <v>28</v>
      </c>
      <c r="H32" s="6">
        <v>0</v>
      </c>
      <c r="I32" s="6">
        <v>0</v>
      </c>
      <c r="J32" s="6">
        <v>0</v>
      </c>
      <c r="K32" s="106">
        <v>0</v>
      </c>
      <c r="L32" s="106">
        <v>46</v>
      </c>
      <c r="M32" s="106">
        <v>34</v>
      </c>
      <c r="N32" s="106">
        <v>47</v>
      </c>
      <c r="O32" s="106">
        <v>29</v>
      </c>
      <c r="P32" s="6"/>
      <c r="Q32" s="50">
        <f t="shared" si="5"/>
        <v>239</v>
      </c>
      <c r="S32" s="67"/>
      <c r="T32" s="2"/>
      <c r="U32" s="2"/>
      <c r="V32" s="2"/>
      <c r="W32" s="2"/>
      <c r="X32" s="2"/>
      <c r="Y32" s="2"/>
      <c r="Z32" s="2"/>
      <c r="AA32" s="68"/>
    </row>
    <row r="33" spans="2:27" x14ac:dyDescent="0.25">
      <c r="B33" s="113"/>
      <c r="C33" s="126"/>
      <c r="D33" s="6" t="s">
        <v>70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06">
        <v>0</v>
      </c>
      <c r="L33" s="106">
        <v>0</v>
      </c>
      <c r="M33" s="106">
        <v>0</v>
      </c>
      <c r="N33" s="106">
        <v>23</v>
      </c>
      <c r="O33" s="106">
        <v>21</v>
      </c>
      <c r="P33" s="6"/>
      <c r="Q33" s="50">
        <f t="shared" si="5"/>
        <v>44</v>
      </c>
      <c r="S33" s="67"/>
      <c r="T33" s="2"/>
      <c r="U33" s="2"/>
      <c r="V33" s="2"/>
      <c r="W33" s="2"/>
      <c r="X33" s="2"/>
      <c r="Y33" s="2"/>
      <c r="Z33" s="2"/>
      <c r="AA33" s="68"/>
    </row>
    <row r="34" spans="2:27" x14ac:dyDescent="0.25">
      <c r="B34" s="104">
        <f>B30+1</f>
        <v>13</v>
      </c>
      <c r="C34" s="6" t="s">
        <v>58</v>
      </c>
      <c r="D34" s="6"/>
      <c r="E34" s="6">
        <v>525</v>
      </c>
      <c r="F34" s="6">
        <v>446</v>
      </c>
      <c r="G34" s="6">
        <v>496</v>
      </c>
      <c r="H34" s="6">
        <v>493</v>
      </c>
      <c r="I34" s="6">
        <v>510</v>
      </c>
      <c r="J34" s="6">
        <v>461</v>
      </c>
      <c r="K34" s="106">
        <v>507</v>
      </c>
      <c r="L34" s="106">
        <v>525</v>
      </c>
      <c r="M34" s="106">
        <v>519</v>
      </c>
      <c r="N34" s="106">
        <v>583</v>
      </c>
      <c r="O34" s="106">
        <v>558</v>
      </c>
      <c r="P34" s="6"/>
      <c r="Q34" s="50">
        <f t="shared" si="5"/>
        <v>5623</v>
      </c>
      <c r="S34" s="67"/>
      <c r="T34" s="2"/>
      <c r="U34" s="2"/>
      <c r="V34" s="2"/>
      <c r="W34" s="2"/>
      <c r="X34" s="2"/>
      <c r="Y34" s="2"/>
      <c r="Z34" s="2"/>
      <c r="AA34" s="68"/>
    </row>
    <row r="35" spans="2:27" x14ac:dyDescent="0.25">
      <c r="B35" s="104">
        <f>B34+1</f>
        <v>14</v>
      </c>
      <c r="C35" s="6" t="s">
        <v>32</v>
      </c>
      <c r="D35" s="6"/>
      <c r="E35" s="6">
        <v>892</v>
      </c>
      <c r="F35" s="6">
        <v>863</v>
      </c>
      <c r="G35" s="6">
        <v>853</v>
      </c>
      <c r="H35" s="6">
        <v>820</v>
      </c>
      <c r="I35" s="6">
        <v>772</v>
      </c>
      <c r="J35" s="6">
        <v>791</v>
      </c>
      <c r="K35" s="106">
        <v>1072</v>
      </c>
      <c r="L35" s="106">
        <v>898</v>
      </c>
      <c r="M35" s="106">
        <v>881</v>
      </c>
      <c r="N35" s="106">
        <v>962</v>
      </c>
      <c r="O35" s="106">
        <v>943</v>
      </c>
      <c r="P35" s="6"/>
      <c r="Q35" s="50">
        <f t="shared" si="5"/>
        <v>9747</v>
      </c>
      <c r="S35" s="67"/>
      <c r="T35" s="2"/>
      <c r="U35" s="2"/>
      <c r="V35" s="2"/>
      <c r="W35" s="2"/>
      <c r="X35" s="2"/>
      <c r="Y35" s="2"/>
      <c r="Z35" s="2"/>
      <c r="AA35" s="68"/>
    </row>
    <row r="36" spans="2:27" x14ac:dyDescent="0.25">
      <c r="B36" s="104">
        <f t="shared" ref="B36:B43" si="6">B35+1</f>
        <v>15</v>
      </c>
      <c r="C36" s="6" t="s">
        <v>33</v>
      </c>
      <c r="D36" s="6"/>
      <c r="E36" s="6">
        <v>11807</v>
      </c>
      <c r="F36" s="6">
        <v>10464</v>
      </c>
      <c r="G36" s="6">
        <v>11105</v>
      </c>
      <c r="H36" s="6">
        <v>10938</v>
      </c>
      <c r="I36" s="6">
        <v>12235</v>
      </c>
      <c r="J36" s="6">
        <v>9880</v>
      </c>
      <c r="K36" s="106">
        <v>12799</v>
      </c>
      <c r="L36" s="106">
        <v>10063</v>
      </c>
      <c r="M36" s="106">
        <v>10074</v>
      </c>
      <c r="N36" s="106">
        <v>11849</v>
      </c>
      <c r="O36" s="106">
        <v>10597</v>
      </c>
      <c r="P36" s="6"/>
      <c r="Q36" s="50">
        <f t="shared" si="5"/>
        <v>121811</v>
      </c>
      <c r="S36" s="67"/>
      <c r="T36" s="2"/>
      <c r="U36" s="2"/>
      <c r="V36" s="2"/>
      <c r="W36" s="2"/>
      <c r="X36" s="2"/>
      <c r="Y36" s="2"/>
      <c r="Z36" s="2"/>
      <c r="AA36" s="68"/>
    </row>
    <row r="37" spans="2:27" x14ac:dyDescent="0.25">
      <c r="B37" s="104">
        <f t="shared" si="6"/>
        <v>16</v>
      </c>
      <c r="C37" s="6" t="s">
        <v>34</v>
      </c>
      <c r="D37" s="6"/>
      <c r="E37" s="6">
        <v>1544</v>
      </c>
      <c r="F37" s="6">
        <v>1596</v>
      </c>
      <c r="G37" s="6">
        <v>1754</v>
      </c>
      <c r="H37" s="6">
        <v>2093</v>
      </c>
      <c r="I37" s="6">
        <v>1908</v>
      </c>
      <c r="J37" s="6">
        <v>1521</v>
      </c>
      <c r="K37" s="106">
        <v>1465</v>
      </c>
      <c r="L37" s="106">
        <v>1591</v>
      </c>
      <c r="M37" s="106">
        <v>1655</v>
      </c>
      <c r="N37" s="106">
        <v>1778</v>
      </c>
      <c r="O37" s="106">
        <v>1671</v>
      </c>
      <c r="P37" s="6"/>
      <c r="Q37" s="50">
        <f t="shared" si="5"/>
        <v>18576</v>
      </c>
      <c r="S37" s="67"/>
      <c r="T37" s="2"/>
      <c r="U37" s="2"/>
      <c r="V37" s="2"/>
      <c r="W37" s="2"/>
      <c r="X37" s="2"/>
      <c r="Y37" s="2"/>
      <c r="Z37" s="2"/>
      <c r="AA37" s="68"/>
    </row>
    <row r="38" spans="2:27" x14ac:dyDescent="0.25">
      <c r="B38" s="104">
        <f>B37+1</f>
        <v>17</v>
      </c>
      <c r="C38" s="6" t="s">
        <v>35</v>
      </c>
      <c r="D38" s="6"/>
      <c r="E38" s="6">
        <v>62.92</v>
      </c>
      <c r="F38" s="6">
        <v>66.34</v>
      </c>
      <c r="G38" s="6">
        <v>70.58</v>
      </c>
      <c r="H38" s="6">
        <v>68.63</v>
      </c>
      <c r="I38" s="6">
        <v>76.650000000000006</v>
      </c>
      <c r="J38" s="6">
        <v>63.65</v>
      </c>
      <c r="K38" s="6">
        <v>57.04</v>
      </c>
      <c r="L38" s="6">
        <v>62.18</v>
      </c>
      <c r="M38" s="6">
        <v>65.22</v>
      </c>
      <c r="N38" s="6">
        <v>70.540000000000006</v>
      </c>
      <c r="O38" s="6">
        <v>67.62</v>
      </c>
      <c r="P38" s="6"/>
      <c r="Q38" s="58">
        <f>SUM(E38:P38)/12</f>
        <v>60.947499999999998</v>
      </c>
      <c r="S38" s="67"/>
      <c r="T38" s="2"/>
      <c r="U38" s="2"/>
      <c r="V38" s="2"/>
      <c r="W38" s="2"/>
      <c r="X38" s="2"/>
      <c r="Y38" s="2"/>
      <c r="Z38" s="2"/>
      <c r="AA38" s="68"/>
    </row>
    <row r="39" spans="2:27" x14ac:dyDescent="0.25">
      <c r="B39" s="104">
        <f t="shared" si="6"/>
        <v>18</v>
      </c>
      <c r="C39" s="6" t="s">
        <v>36</v>
      </c>
      <c r="D39" s="6"/>
      <c r="E39" s="6">
        <v>4.5999999999999996</v>
      </c>
      <c r="F39" s="6">
        <v>4.42</v>
      </c>
      <c r="G39" s="6">
        <v>4.45</v>
      </c>
      <c r="H39" s="6">
        <v>4.21</v>
      </c>
      <c r="I39" s="6">
        <v>4.37</v>
      </c>
      <c r="J39" s="6">
        <v>4</v>
      </c>
      <c r="K39" s="6">
        <v>3.86</v>
      </c>
      <c r="L39" s="6">
        <v>4</v>
      </c>
      <c r="M39" s="6">
        <v>3.97</v>
      </c>
      <c r="N39" s="6">
        <v>3.78</v>
      </c>
      <c r="O39" s="6">
        <v>3.83</v>
      </c>
      <c r="P39" s="6"/>
      <c r="Q39" s="55">
        <f>SUM(E39:P39)/12</f>
        <v>3.7908333333333331</v>
      </c>
      <c r="S39" s="67"/>
      <c r="T39" s="2"/>
      <c r="U39" s="2"/>
      <c r="V39" s="121" t="s">
        <v>50</v>
      </c>
      <c r="W39" s="121"/>
      <c r="X39" s="121"/>
      <c r="Y39" s="2"/>
      <c r="Z39" s="2"/>
      <c r="AA39" s="68"/>
    </row>
    <row r="40" spans="2:27" x14ac:dyDescent="0.25">
      <c r="B40" s="104">
        <f t="shared" si="6"/>
        <v>19</v>
      </c>
      <c r="C40" s="6" t="s">
        <v>37</v>
      </c>
      <c r="D40" s="6"/>
      <c r="E40" s="6">
        <v>2.19</v>
      </c>
      <c r="F40" s="6">
        <v>1.87</v>
      </c>
      <c r="G40" s="6">
        <v>1.57</v>
      </c>
      <c r="H40" s="6">
        <v>1.64</v>
      </c>
      <c r="I40" s="6">
        <v>1.2</v>
      </c>
      <c r="J40" s="6">
        <v>2.1800000000000002</v>
      </c>
      <c r="K40" s="6">
        <v>2.69</v>
      </c>
      <c r="L40" s="6">
        <v>2.16</v>
      </c>
      <c r="M40" s="6">
        <v>1.87</v>
      </c>
      <c r="N40" s="6">
        <v>1.5</v>
      </c>
      <c r="O40" s="6">
        <v>1.59</v>
      </c>
      <c r="P40" s="6"/>
      <c r="Q40" s="55">
        <f>SUM(E40:P40)/12</f>
        <v>1.7050000000000001</v>
      </c>
      <c r="S40" s="67"/>
      <c r="T40" s="2"/>
      <c r="U40" s="2"/>
      <c r="V40" s="2"/>
      <c r="W40" s="2"/>
      <c r="X40" s="2"/>
      <c r="Y40" s="2"/>
      <c r="Z40" s="2"/>
      <c r="AA40" s="68"/>
    </row>
    <row r="41" spans="2:27" x14ac:dyDescent="0.25">
      <c r="B41" s="104">
        <f t="shared" si="6"/>
        <v>20</v>
      </c>
      <c r="C41" s="6" t="s">
        <v>38</v>
      </c>
      <c r="D41" s="6"/>
      <c r="E41" s="6">
        <v>5.24</v>
      </c>
      <c r="F41" s="6">
        <v>5.22</v>
      </c>
      <c r="G41" s="6">
        <v>5.81</v>
      </c>
      <c r="H41" s="6">
        <v>5.76</v>
      </c>
      <c r="I41" s="6">
        <v>6.03</v>
      </c>
      <c r="J41" s="6">
        <v>5.17</v>
      </c>
      <c r="K41" s="6">
        <v>4.95</v>
      </c>
      <c r="L41" s="6">
        <v>5.42</v>
      </c>
      <c r="M41" s="6">
        <v>5.58</v>
      </c>
      <c r="N41" s="6">
        <v>6.07</v>
      </c>
      <c r="O41" s="6">
        <v>6.12</v>
      </c>
      <c r="P41" s="6"/>
      <c r="Q41" s="55">
        <f>SUM(E41:P41)</f>
        <v>61.370000000000005</v>
      </c>
      <c r="S41" s="67"/>
      <c r="T41" s="2"/>
      <c r="U41" s="2"/>
      <c r="V41" s="2"/>
      <c r="W41" s="2"/>
      <c r="X41" s="2"/>
      <c r="Y41" s="2"/>
      <c r="Z41" s="2"/>
      <c r="AA41" s="68"/>
    </row>
    <row r="42" spans="2:27" x14ac:dyDescent="0.25">
      <c r="B42" s="104">
        <f t="shared" si="6"/>
        <v>21</v>
      </c>
      <c r="C42" s="6" t="s">
        <v>39</v>
      </c>
      <c r="D42" s="6"/>
      <c r="E42" s="6">
        <v>47.75</v>
      </c>
      <c r="F42" s="6">
        <v>41.74</v>
      </c>
      <c r="G42" s="6">
        <v>39.520000000000003</v>
      </c>
      <c r="H42" s="6">
        <v>40.49</v>
      </c>
      <c r="I42" s="6">
        <v>32.28</v>
      </c>
      <c r="J42" s="6">
        <v>47.75</v>
      </c>
      <c r="K42" s="6">
        <v>44.61</v>
      </c>
      <c r="L42" s="6">
        <v>42.88</v>
      </c>
      <c r="M42" s="6">
        <v>36.36</v>
      </c>
      <c r="N42" s="6">
        <v>48.1</v>
      </c>
      <c r="O42" s="6">
        <v>42.67</v>
      </c>
      <c r="P42" s="6"/>
      <c r="Q42" s="55">
        <f>SUM(E42:P42)/12</f>
        <v>38.679166666666674</v>
      </c>
      <c r="S42" s="67"/>
      <c r="T42" s="2"/>
      <c r="U42" s="2"/>
      <c r="V42" s="2"/>
      <c r="W42" s="2"/>
      <c r="X42" s="2"/>
      <c r="Y42" s="2"/>
      <c r="Z42" s="2"/>
      <c r="AA42" s="68"/>
    </row>
    <row r="43" spans="2:27" x14ac:dyDescent="0.25">
      <c r="B43" s="104">
        <f t="shared" si="6"/>
        <v>22</v>
      </c>
      <c r="C43" s="6" t="s">
        <v>40</v>
      </c>
      <c r="D43" s="6"/>
      <c r="E43" s="6">
        <v>27.03</v>
      </c>
      <c r="F43" s="6">
        <v>24.5</v>
      </c>
      <c r="G43" s="6">
        <v>26.61</v>
      </c>
      <c r="H43" s="6">
        <v>25.91</v>
      </c>
      <c r="I43" s="79">
        <v>17.68</v>
      </c>
      <c r="J43" s="6">
        <v>28.83</v>
      </c>
      <c r="K43" s="6">
        <v>21.38</v>
      </c>
      <c r="L43" s="6">
        <v>22.81</v>
      </c>
      <c r="M43" s="6">
        <v>26.45</v>
      </c>
      <c r="N43" s="6">
        <v>38.01</v>
      </c>
      <c r="O43" s="6">
        <v>26.38</v>
      </c>
      <c r="P43" s="6"/>
      <c r="Q43" s="55">
        <f>SUM(E43:P43)/12</f>
        <v>23.799166666666665</v>
      </c>
      <c r="S43" s="67"/>
      <c r="T43" s="2"/>
      <c r="U43" s="2"/>
      <c r="V43" s="2"/>
      <c r="W43" s="2"/>
      <c r="X43" s="2"/>
      <c r="Y43" s="2"/>
      <c r="Z43" s="2"/>
      <c r="AA43" s="68"/>
    </row>
    <row r="44" spans="2:27" x14ac:dyDescent="0.25">
      <c r="S44" s="67"/>
      <c r="T44" s="2"/>
      <c r="U44" s="2"/>
      <c r="V44" s="2"/>
      <c r="W44" s="2"/>
      <c r="X44" s="2"/>
      <c r="Y44" s="2"/>
      <c r="Z44" s="2"/>
      <c r="AA44" s="68"/>
    </row>
    <row r="45" spans="2:27" x14ac:dyDescent="0.25">
      <c r="C45" s="1" t="s">
        <v>46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S45" s="67"/>
      <c r="T45" s="2"/>
      <c r="U45" s="2"/>
      <c r="V45" s="2"/>
      <c r="W45" s="2"/>
      <c r="X45" s="2"/>
      <c r="Y45" s="2"/>
      <c r="Z45" s="2"/>
      <c r="AA45" s="68"/>
    </row>
    <row r="46" spans="2:27" x14ac:dyDescent="0.25">
      <c r="S46" s="67"/>
      <c r="T46" s="2"/>
      <c r="U46" s="2"/>
      <c r="V46" s="2"/>
      <c r="W46" s="2"/>
      <c r="X46" s="2"/>
      <c r="Y46" s="2"/>
      <c r="Z46" s="2"/>
      <c r="AA46" s="68"/>
    </row>
    <row r="47" spans="2:27" x14ac:dyDescent="0.25">
      <c r="S47" s="67"/>
      <c r="T47" s="2"/>
      <c r="U47" s="2"/>
      <c r="V47" s="2"/>
      <c r="W47" s="2"/>
      <c r="X47" s="2"/>
      <c r="Y47" s="2"/>
      <c r="Z47" s="2"/>
      <c r="AA47" s="68"/>
    </row>
    <row r="48" spans="2:27" x14ac:dyDescent="0.25">
      <c r="S48" s="67"/>
      <c r="T48" s="2"/>
      <c r="U48" s="2"/>
      <c r="V48" s="2"/>
      <c r="W48" s="2"/>
      <c r="X48" s="2"/>
      <c r="Y48" s="2"/>
      <c r="Z48" s="2"/>
      <c r="AA48" s="68"/>
    </row>
    <row r="49" spans="19:27" x14ac:dyDescent="0.25">
      <c r="S49" s="67"/>
      <c r="T49" s="2"/>
      <c r="U49" s="2"/>
      <c r="V49" s="2"/>
      <c r="W49" s="2"/>
      <c r="X49" s="2"/>
      <c r="Y49" s="2"/>
      <c r="Z49" s="2"/>
      <c r="AA49" s="68"/>
    </row>
    <row r="50" spans="19:27" x14ac:dyDescent="0.25">
      <c r="S50" s="67"/>
      <c r="T50" s="2"/>
      <c r="U50" s="2"/>
      <c r="V50" s="2"/>
      <c r="W50" s="2"/>
      <c r="X50" s="2"/>
      <c r="Y50" s="2"/>
      <c r="Z50" s="2"/>
      <c r="AA50" s="68"/>
    </row>
    <row r="51" spans="19:27" x14ac:dyDescent="0.25">
      <c r="S51" s="67"/>
      <c r="T51" s="2"/>
      <c r="U51" s="2"/>
      <c r="V51" s="2"/>
      <c r="W51" s="2"/>
      <c r="X51" s="2"/>
      <c r="Y51" s="2"/>
      <c r="Z51" s="2"/>
      <c r="AA51" s="68"/>
    </row>
    <row r="52" spans="19:27" x14ac:dyDescent="0.25">
      <c r="S52" s="67"/>
      <c r="T52" s="2"/>
      <c r="U52" s="2"/>
      <c r="V52" s="2"/>
      <c r="W52" s="2"/>
      <c r="X52" s="2"/>
      <c r="Y52" s="2"/>
      <c r="Z52" s="2"/>
      <c r="AA52" s="68"/>
    </row>
    <row r="53" spans="19:27" x14ac:dyDescent="0.25">
      <c r="S53" s="67"/>
      <c r="T53" s="2"/>
      <c r="U53" s="2"/>
      <c r="V53" s="2"/>
      <c r="W53" s="2"/>
      <c r="X53" s="2"/>
      <c r="Y53" s="2"/>
      <c r="Z53" s="2"/>
      <c r="AA53" s="68"/>
    </row>
    <row r="54" spans="19:27" x14ac:dyDescent="0.25">
      <c r="S54" s="67"/>
      <c r="T54" s="2"/>
      <c r="U54" s="2"/>
      <c r="V54" s="2"/>
      <c r="W54" s="2"/>
      <c r="X54" s="2"/>
      <c r="Y54" s="2"/>
      <c r="Z54" s="2"/>
      <c r="AA54" s="68"/>
    </row>
    <row r="55" spans="19:27" x14ac:dyDescent="0.25">
      <c r="S55" s="67"/>
      <c r="T55" s="2"/>
      <c r="U55" s="2"/>
      <c r="V55" s="2"/>
      <c r="W55" s="2"/>
      <c r="X55" s="2"/>
      <c r="Y55" s="2"/>
      <c r="Z55" s="2"/>
      <c r="AA55" s="68"/>
    </row>
    <row r="56" spans="19:27" x14ac:dyDescent="0.25">
      <c r="S56" s="67"/>
      <c r="T56" s="2"/>
      <c r="U56" s="2"/>
      <c r="V56" s="2"/>
      <c r="W56" s="2"/>
      <c r="X56" s="2"/>
      <c r="Y56" s="2"/>
      <c r="Z56" s="2"/>
      <c r="AA56" s="68"/>
    </row>
    <row r="57" spans="19:27" x14ac:dyDescent="0.25">
      <c r="S57" s="67"/>
      <c r="T57" s="2"/>
      <c r="U57" s="2"/>
      <c r="V57" s="2"/>
      <c r="W57" s="2"/>
      <c r="X57" s="2"/>
      <c r="Y57" s="2"/>
      <c r="Z57" s="2"/>
      <c r="AA57" s="68"/>
    </row>
    <row r="58" spans="19:27" x14ac:dyDescent="0.25">
      <c r="S58" s="67"/>
      <c r="T58" s="2"/>
      <c r="U58" s="2"/>
      <c r="V58" s="2"/>
      <c r="W58" s="2"/>
      <c r="X58" s="2"/>
      <c r="Y58" s="2"/>
      <c r="Z58" s="2"/>
      <c r="AA58" s="68"/>
    </row>
    <row r="59" spans="19:27" x14ac:dyDescent="0.25">
      <c r="S59" s="67"/>
      <c r="T59" s="2"/>
      <c r="U59" s="2"/>
      <c r="V59" s="2"/>
      <c r="W59" s="2"/>
      <c r="X59" s="2"/>
      <c r="Y59" s="2"/>
      <c r="Z59" s="2"/>
      <c r="AA59" s="68"/>
    </row>
    <row r="60" spans="19:27" x14ac:dyDescent="0.25">
      <c r="S60" s="67"/>
      <c r="T60" s="2"/>
      <c r="U60" s="2"/>
      <c r="V60" s="2"/>
      <c r="W60" s="2"/>
      <c r="X60" s="2"/>
      <c r="Y60" s="2"/>
      <c r="Z60" s="2"/>
      <c r="AA60" s="68"/>
    </row>
    <row r="61" spans="19:27" x14ac:dyDescent="0.25">
      <c r="S61" s="67"/>
      <c r="T61" s="2"/>
      <c r="U61" s="2"/>
      <c r="V61" s="2"/>
      <c r="W61" s="2"/>
      <c r="X61" s="2"/>
      <c r="Y61" s="2"/>
      <c r="Z61" s="2"/>
      <c r="AA61" s="68"/>
    </row>
    <row r="62" spans="19:27" x14ac:dyDescent="0.25">
      <c r="S62" s="67"/>
      <c r="T62" s="2"/>
      <c r="U62" s="2"/>
      <c r="V62" s="2"/>
      <c r="W62" s="2"/>
      <c r="X62" s="2"/>
      <c r="Y62" s="2"/>
      <c r="Z62" s="2"/>
      <c r="AA62" s="68"/>
    </row>
    <row r="63" spans="19:27" x14ac:dyDescent="0.25">
      <c r="S63" s="67"/>
      <c r="T63" s="2"/>
      <c r="U63" s="2"/>
      <c r="V63" s="2"/>
      <c r="W63" s="2"/>
      <c r="X63" s="2"/>
      <c r="Y63" s="2"/>
      <c r="Z63" s="2"/>
      <c r="AA63" s="68"/>
    </row>
    <row r="64" spans="19:27" x14ac:dyDescent="0.25">
      <c r="S64" s="67"/>
      <c r="T64" s="2"/>
      <c r="U64" s="2"/>
      <c r="V64" s="2"/>
      <c r="W64" s="2"/>
      <c r="X64" s="2"/>
      <c r="Y64" s="2"/>
      <c r="Z64" s="2"/>
      <c r="AA64" s="68"/>
    </row>
    <row r="65" spans="19:27" x14ac:dyDescent="0.25">
      <c r="S65" s="67"/>
      <c r="T65" s="2"/>
      <c r="U65" s="2"/>
      <c r="V65" s="2"/>
      <c r="W65" s="2"/>
      <c r="X65" s="2"/>
      <c r="Y65" s="2"/>
      <c r="Z65" s="2"/>
      <c r="AA65" s="68"/>
    </row>
    <row r="66" spans="19:27" x14ac:dyDescent="0.25">
      <c r="S66" s="67"/>
      <c r="T66" s="2"/>
      <c r="U66" s="2"/>
      <c r="V66" s="2"/>
      <c r="W66" s="2"/>
      <c r="X66" s="2"/>
      <c r="Y66" s="2"/>
      <c r="Z66" s="2"/>
      <c r="AA66" s="68"/>
    </row>
    <row r="67" spans="19:27" x14ac:dyDescent="0.25">
      <c r="S67" s="67"/>
      <c r="T67" s="2"/>
      <c r="U67" s="2"/>
      <c r="V67" s="2"/>
      <c r="W67" s="2"/>
      <c r="X67" s="2"/>
      <c r="Y67" s="2"/>
      <c r="Z67" s="2"/>
      <c r="AA67" s="68"/>
    </row>
    <row r="68" spans="19:27" x14ac:dyDescent="0.25">
      <c r="S68" s="67"/>
      <c r="T68" s="2"/>
      <c r="U68" s="2"/>
      <c r="V68" s="2"/>
      <c r="W68" s="2"/>
      <c r="X68" s="2"/>
      <c r="Y68" s="2"/>
      <c r="Z68" s="2"/>
      <c r="AA68" s="68"/>
    </row>
    <row r="69" spans="19:27" x14ac:dyDescent="0.25">
      <c r="S69" s="67"/>
      <c r="T69" s="2"/>
      <c r="U69" s="2"/>
      <c r="V69" s="2"/>
      <c r="W69" s="2"/>
      <c r="X69" s="2"/>
      <c r="Y69" s="2"/>
      <c r="Z69" s="2"/>
      <c r="AA69" s="68"/>
    </row>
    <row r="70" spans="19:27" x14ac:dyDescent="0.25">
      <c r="S70" s="67"/>
      <c r="T70" s="2"/>
      <c r="U70" s="2"/>
      <c r="V70" s="2"/>
      <c r="W70" s="2"/>
      <c r="X70" s="2"/>
      <c r="Y70" s="2"/>
      <c r="Z70" s="2"/>
      <c r="AA70" s="68"/>
    </row>
    <row r="71" spans="19:27" x14ac:dyDescent="0.25">
      <c r="S71" s="67"/>
      <c r="T71" s="2"/>
      <c r="U71" s="2"/>
      <c r="V71" s="2"/>
      <c r="W71" s="2"/>
      <c r="X71" s="2"/>
      <c r="Y71" s="2"/>
      <c r="Z71" s="2"/>
      <c r="AA71" s="68"/>
    </row>
    <row r="72" spans="19:27" x14ac:dyDescent="0.25">
      <c r="S72" s="67"/>
      <c r="T72" s="2"/>
      <c r="U72" s="2"/>
      <c r="V72" s="2"/>
      <c r="W72" s="2"/>
      <c r="X72" s="2"/>
      <c r="Y72" s="2"/>
      <c r="Z72" s="2"/>
      <c r="AA72" s="68"/>
    </row>
    <row r="73" spans="19:27" x14ac:dyDescent="0.25">
      <c r="S73" s="67"/>
      <c r="T73" s="2"/>
      <c r="U73" s="2"/>
      <c r="V73" s="2"/>
      <c r="W73" s="2"/>
      <c r="X73" s="2"/>
      <c r="Y73" s="2"/>
      <c r="Z73" s="2"/>
      <c r="AA73" s="68"/>
    </row>
    <row r="74" spans="19:27" x14ac:dyDescent="0.25">
      <c r="S74" s="67"/>
      <c r="T74" s="2"/>
      <c r="U74" s="2"/>
      <c r="V74" s="2"/>
      <c r="W74" s="2"/>
      <c r="X74" s="2"/>
      <c r="Y74" s="2"/>
      <c r="Z74" s="2"/>
      <c r="AA74" s="68"/>
    </row>
    <row r="75" spans="19:27" x14ac:dyDescent="0.25">
      <c r="S75" s="67"/>
      <c r="T75" s="2"/>
      <c r="U75" s="2"/>
      <c r="V75" s="2"/>
      <c r="W75" s="2"/>
      <c r="X75" s="2"/>
      <c r="Y75" s="2"/>
      <c r="Z75" s="2"/>
      <c r="AA75" s="68"/>
    </row>
    <row r="76" spans="19:27" x14ac:dyDescent="0.25">
      <c r="S76" s="67"/>
      <c r="T76" s="2"/>
      <c r="U76" s="2"/>
      <c r="V76" s="2"/>
      <c r="W76" s="2"/>
      <c r="X76" s="2"/>
      <c r="Y76" s="2"/>
      <c r="Z76" s="2"/>
      <c r="AA76" s="68"/>
    </row>
    <row r="77" spans="19:27" x14ac:dyDescent="0.25">
      <c r="S77" s="67"/>
      <c r="T77" s="2"/>
      <c r="U77" s="2"/>
      <c r="V77" s="2"/>
      <c r="W77" s="2"/>
      <c r="X77" s="2"/>
      <c r="Y77" s="2"/>
      <c r="Z77" s="2"/>
      <c r="AA77" s="68"/>
    </row>
    <row r="78" spans="19:27" x14ac:dyDescent="0.25">
      <c r="S78" s="67"/>
      <c r="T78" s="2"/>
      <c r="U78" s="2"/>
      <c r="V78" s="2"/>
      <c r="W78" s="2"/>
      <c r="X78" s="2"/>
      <c r="Y78" s="2"/>
      <c r="Z78" s="2"/>
      <c r="AA78" s="68"/>
    </row>
    <row r="79" spans="19:27" x14ac:dyDescent="0.25">
      <c r="S79" s="67"/>
      <c r="T79" s="2"/>
      <c r="U79" s="2"/>
      <c r="V79" s="2"/>
      <c r="W79" s="2"/>
      <c r="X79" s="2"/>
      <c r="Y79" s="2"/>
      <c r="Z79" s="2"/>
      <c r="AA79" s="68"/>
    </row>
    <row r="80" spans="19:27" x14ac:dyDescent="0.25">
      <c r="S80" s="67"/>
      <c r="T80" s="2"/>
      <c r="U80" s="2"/>
      <c r="V80" s="2"/>
      <c r="W80" s="2"/>
      <c r="X80" s="2"/>
      <c r="Y80" s="2"/>
      <c r="Z80" s="2"/>
      <c r="AA80" s="68"/>
    </row>
    <row r="81" spans="19:27" x14ac:dyDescent="0.25">
      <c r="S81" s="67"/>
      <c r="T81" s="2"/>
      <c r="U81" s="2"/>
      <c r="V81" s="2"/>
      <c r="W81" s="2"/>
      <c r="X81" s="2"/>
      <c r="Y81" s="2"/>
      <c r="Z81" s="2"/>
      <c r="AA81" s="68"/>
    </row>
    <row r="82" spans="19:27" x14ac:dyDescent="0.25">
      <c r="S82" s="67"/>
      <c r="T82" s="2"/>
      <c r="U82" s="2"/>
      <c r="V82" s="2"/>
      <c r="W82" s="2"/>
      <c r="X82" s="2"/>
      <c r="Y82" s="2"/>
      <c r="Z82" s="2"/>
      <c r="AA82" s="68"/>
    </row>
    <row r="83" spans="19:27" x14ac:dyDescent="0.25">
      <c r="S83" s="67"/>
      <c r="T83" s="2"/>
      <c r="U83" s="2"/>
      <c r="V83" s="2"/>
      <c r="W83" s="2"/>
      <c r="X83" s="2"/>
      <c r="Y83" s="2"/>
      <c r="Z83" s="2"/>
      <c r="AA83" s="68"/>
    </row>
    <row r="84" spans="19:27" x14ac:dyDescent="0.25">
      <c r="S84" s="67"/>
      <c r="T84" s="2"/>
      <c r="U84" s="2"/>
      <c r="V84" s="2"/>
      <c r="W84" s="2"/>
      <c r="X84" s="2"/>
      <c r="Y84" s="2"/>
      <c r="Z84" s="2"/>
      <c r="AA84" s="68"/>
    </row>
    <row r="85" spans="19:27" x14ac:dyDescent="0.25">
      <c r="S85" s="67"/>
      <c r="T85" s="2"/>
      <c r="U85" s="2"/>
      <c r="V85" s="2"/>
      <c r="W85" s="2"/>
      <c r="X85" s="2"/>
      <c r="Y85" s="2"/>
      <c r="Z85" s="2"/>
      <c r="AA85" s="68"/>
    </row>
    <row r="86" spans="19:27" x14ac:dyDescent="0.25">
      <c r="S86" s="67"/>
      <c r="T86" s="2"/>
      <c r="U86" s="2"/>
      <c r="V86" s="2"/>
      <c r="W86" s="2"/>
      <c r="X86" s="2"/>
      <c r="Y86" s="2"/>
      <c r="Z86" s="2"/>
      <c r="AA86" s="68"/>
    </row>
    <row r="87" spans="19:27" x14ac:dyDescent="0.25">
      <c r="S87" s="67"/>
      <c r="T87" s="2"/>
      <c r="U87" s="2"/>
      <c r="V87" s="2"/>
      <c r="W87" s="2"/>
      <c r="X87" s="2"/>
      <c r="Y87" s="2"/>
      <c r="Z87" s="2"/>
      <c r="AA87" s="68"/>
    </row>
    <row r="88" spans="19:27" x14ac:dyDescent="0.25">
      <c r="S88" s="67"/>
      <c r="T88" s="2"/>
      <c r="U88" s="2"/>
      <c r="V88" s="2"/>
      <c r="W88" s="2"/>
      <c r="X88" s="2"/>
      <c r="Y88" s="2"/>
      <c r="Z88" s="2"/>
      <c r="AA88" s="68"/>
    </row>
    <row r="89" spans="19:27" x14ac:dyDescent="0.25">
      <c r="S89" s="67"/>
      <c r="T89" s="2"/>
      <c r="U89" s="2"/>
      <c r="V89" s="2"/>
      <c r="W89" s="2"/>
      <c r="X89" s="2"/>
      <c r="Y89" s="2"/>
      <c r="Z89" s="2"/>
      <c r="AA89" s="68"/>
    </row>
    <row r="90" spans="19:27" x14ac:dyDescent="0.25">
      <c r="S90" s="67"/>
      <c r="T90" s="2"/>
      <c r="U90" s="2"/>
      <c r="V90" s="2"/>
      <c r="W90" s="2"/>
      <c r="X90" s="2"/>
      <c r="Y90" s="2"/>
      <c r="Z90" s="2"/>
      <c r="AA90" s="68"/>
    </row>
    <row r="91" spans="19:27" x14ac:dyDescent="0.25">
      <c r="S91" s="67"/>
      <c r="T91" s="2"/>
      <c r="U91" s="2"/>
      <c r="V91" s="2"/>
      <c r="W91" s="2"/>
      <c r="X91" s="2"/>
      <c r="Y91" s="2"/>
      <c r="Z91" s="2"/>
      <c r="AA91" s="68"/>
    </row>
    <row r="92" spans="19:27" x14ac:dyDescent="0.25">
      <c r="S92" s="67"/>
      <c r="T92" s="2"/>
      <c r="U92" s="2"/>
      <c r="V92" s="2"/>
      <c r="W92" s="2"/>
      <c r="X92" s="2"/>
      <c r="Y92" s="2"/>
      <c r="Z92" s="2"/>
      <c r="AA92" s="68"/>
    </row>
    <row r="93" spans="19:27" x14ac:dyDescent="0.25">
      <c r="S93" s="67"/>
      <c r="T93" s="2"/>
      <c r="U93" s="2"/>
      <c r="V93" s="2"/>
      <c r="W93" s="2"/>
      <c r="X93" s="2"/>
      <c r="Y93" s="2"/>
      <c r="Z93" s="2"/>
      <c r="AA93" s="68"/>
    </row>
    <row r="94" spans="19:27" x14ac:dyDescent="0.25">
      <c r="S94" s="67"/>
      <c r="T94" s="2"/>
      <c r="U94" s="2"/>
      <c r="V94" s="2"/>
      <c r="W94" s="2"/>
      <c r="X94" s="2"/>
      <c r="Y94" s="2"/>
      <c r="Z94" s="2"/>
      <c r="AA94" s="68"/>
    </row>
    <row r="95" spans="19:27" x14ac:dyDescent="0.25">
      <c r="S95" s="67"/>
      <c r="T95" s="2"/>
      <c r="U95" s="2"/>
      <c r="V95" s="2"/>
      <c r="W95" s="2"/>
      <c r="X95" s="2"/>
      <c r="Y95" s="2"/>
      <c r="Z95" s="2"/>
      <c r="AA95" s="68"/>
    </row>
    <row r="96" spans="19:27" x14ac:dyDescent="0.25">
      <c r="S96" s="67"/>
      <c r="T96" s="2"/>
      <c r="U96" s="2"/>
      <c r="V96" s="2"/>
      <c r="W96" s="2"/>
      <c r="X96" s="2"/>
      <c r="Y96" s="2"/>
      <c r="Z96" s="2"/>
      <c r="AA96" s="68"/>
    </row>
    <row r="97" spans="19:27" x14ac:dyDescent="0.25">
      <c r="S97" s="67"/>
      <c r="T97" s="2"/>
      <c r="U97" s="2"/>
      <c r="V97" s="2"/>
      <c r="W97" s="2"/>
      <c r="X97" s="2"/>
      <c r="Y97" s="2"/>
      <c r="Z97" s="2"/>
      <c r="AA97" s="68"/>
    </row>
    <row r="98" spans="19:27" x14ac:dyDescent="0.25">
      <c r="S98" s="67"/>
      <c r="T98" s="2"/>
      <c r="U98" s="2"/>
      <c r="V98" s="2"/>
      <c r="W98" s="2"/>
      <c r="X98" s="2"/>
      <c r="Y98" s="2"/>
      <c r="Z98" s="2"/>
      <c r="AA98" s="68"/>
    </row>
    <row r="99" spans="19:27" x14ac:dyDescent="0.25">
      <c r="S99" s="67"/>
      <c r="T99" s="2"/>
      <c r="U99" s="2"/>
      <c r="V99" s="2"/>
      <c r="W99" s="2"/>
      <c r="X99" s="2"/>
      <c r="Y99" s="2"/>
      <c r="Z99" s="2"/>
      <c r="AA99" s="68"/>
    </row>
    <row r="100" spans="19:27" x14ac:dyDescent="0.25">
      <c r="S100" s="67"/>
      <c r="T100" s="2"/>
      <c r="U100" s="2"/>
      <c r="V100" s="2"/>
      <c r="W100" s="2"/>
      <c r="X100" s="2"/>
      <c r="Y100" s="2"/>
      <c r="Z100" s="2"/>
      <c r="AA100" s="68"/>
    </row>
    <row r="101" spans="19:27" x14ac:dyDescent="0.25">
      <c r="S101" s="67"/>
      <c r="T101" s="2"/>
      <c r="U101" s="2"/>
      <c r="V101" s="2"/>
      <c r="W101" s="2"/>
      <c r="X101" s="2"/>
      <c r="Y101" s="2"/>
      <c r="Z101" s="2"/>
      <c r="AA101" s="68"/>
    </row>
    <row r="102" spans="19:27" x14ac:dyDescent="0.25">
      <c r="S102" s="67"/>
      <c r="T102" s="2"/>
      <c r="U102" s="2"/>
      <c r="V102" s="2"/>
      <c r="W102" s="2"/>
      <c r="X102" s="2"/>
      <c r="Y102" s="2"/>
      <c r="Z102" s="2"/>
      <c r="AA102" s="68"/>
    </row>
    <row r="103" spans="19:27" x14ac:dyDescent="0.25">
      <c r="S103" s="67"/>
      <c r="T103" s="2"/>
      <c r="U103" s="2"/>
      <c r="V103" s="2"/>
      <c r="W103" s="2"/>
      <c r="X103" s="2"/>
      <c r="Y103" s="2"/>
      <c r="Z103" s="2"/>
      <c r="AA103" s="68"/>
    </row>
    <row r="104" spans="19:27" x14ac:dyDescent="0.25">
      <c r="S104" s="67"/>
      <c r="T104" s="2"/>
      <c r="U104" s="2"/>
      <c r="V104" s="2"/>
      <c r="W104" s="2"/>
      <c r="X104" s="2"/>
      <c r="Y104" s="2"/>
      <c r="Z104" s="2"/>
      <c r="AA104" s="68"/>
    </row>
    <row r="105" spans="19:27" x14ac:dyDescent="0.25">
      <c r="S105" s="67"/>
      <c r="T105" s="2"/>
      <c r="U105" s="2"/>
      <c r="V105" s="2"/>
      <c r="W105" s="2"/>
      <c r="X105" s="2"/>
      <c r="Y105" s="2"/>
      <c r="Z105" s="2"/>
      <c r="AA105" s="68"/>
    </row>
    <row r="106" spans="19:27" x14ac:dyDescent="0.25">
      <c r="S106" s="67"/>
      <c r="T106" s="2"/>
      <c r="U106" s="2"/>
      <c r="V106" s="2"/>
      <c r="W106" s="2"/>
      <c r="X106" s="2"/>
      <c r="Y106" s="2"/>
      <c r="Z106" s="2"/>
      <c r="AA106" s="68"/>
    </row>
    <row r="107" spans="19:27" x14ac:dyDescent="0.25">
      <c r="S107" s="67"/>
      <c r="T107" s="2"/>
      <c r="U107" s="2"/>
      <c r="V107" s="2"/>
      <c r="W107" s="2"/>
      <c r="X107" s="2"/>
      <c r="Y107" s="2"/>
      <c r="Z107" s="2"/>
      <c r="AA107" s="68"/>
    </row>
    <row r="108" spans="19:27" x14ac:dyDescent="0.25">
      <c r="S108" s="67"/>
      <c r="T108" s="2"/>
      <c r="U108" s="2"/>
      <c r="V108" s="2"/>
      <c r="W108" s="2"/>
      <c r="X108" s="2"/>
      <c r="Y108" s="2"/>
      <c r="Z108" s="2"/>
      <c r="AA108" s="68"/>
    </row>
    <row r="109" spans="19:27" x14ac:dyDescent="0.25">
      <c r="S109" s="67"/>
      <c r="T109" s="2"/>
      <c r="U109" s="2"/>
      <c r="V109" s="2"/>
      <c r="W109" s="2"/>
      <c r="X109" s="2"/>
      <c r="Y109" s="2"/>
      <c r="Z109" s="2"/>
      <c r="AA109" s="68"/>
    </row>
    <row r="110" spans="19:27" x14ac:dyDescent="0.25">
      <c r="S110" s="67"/>
      <c r="T110" s="2"/>
      <c r="U110" s="2"/>
      <c r="V110" s="2"/>
      <c r="W110" s="2"/>
      <c r="X110" s="2"/>
      <c r="Y110" s="2"/>
      <c r="Z110" s="2"/>
      <c r="AA110" s="68"/>
    </row>
    <row r="111" spans="19:27" x14ac:dyDescent="0.25">
      <c r="S111" s="67"/>
      <c r="T111" s="2"/>
      <c r="U111" s="2"/>
      <c r="V111" s="2"/>
      <c r="W111" s="2"/>
      <c r="X111" s="2"/>
      <c r="Y111" s="2"/>
      <c r="Z111" s="2"/>
      <c r="AA111" s="68"/>
    </row>
    <row r="112" spans="19:27" x14ac:dyDescent="0.25">
      <c r="S112" s="67"/>
      <c r="T112" s="2"/>
      <c r="U112" s="2"/>
      <c r="V112" s="2"/>
      <c r="W112" s="2"/>
      <c r="X112" s="2"/>
      <c r="Y112" s="2"/>
      <c r="Z112" s="2"/>
      <c r="AA112" s="68"/>
    </row>
    <row r="113" spans="19:27" x14ac:dyDescent="0.25">
      <c r="S113" s="67"/>
      <c r="T113" s="2"/>
      <c r="U113" s="2"/>
      <c r="V113" s="2"/>
      <c r="W113" s="2"/>
      <c r="X113" s="2"/>
      <c r="Y113" s="2"/>
      <c r="Z113" s="2"/>
      <c r="AA113" s="68"/>
    </row>
    <row r="114" spans="19:27" x14ac:dyDescent="0.25">
      <c r="S114" s="67"/>
      <c r="T114" s="2"/>
      <c r="U114" s="2"/>
      <c r="V114" s="2"/>
      <c r="W114" s="2"/>
      <c r="X114" s="2"/>
      <c r="Y114" s="2"/>
      <c r="Z114" s="2"/>
      <c r="AA114" s="68"/>
    </row>
    <row r="115" spans="19:27" x14ac:dyDescent="0.25">
      <c r="S115" s="67"/>
      <c r="T115" s="2"/>
      <c r="U115" s="2"/>
      <c r="V115" s="2"/>
      <c r="W115" s="2"/>
      <c r="X115" s="2"/>
      <c r="Y115" s="2"/>
      <c r="Z115" s="2"/>
      <c r="AA115" s="68"/>
    </row>
    <row r="116" spans="19:27" x14ac:dyDescent="0.25">
      <c r="S116" s="67"/>
      <c r="T116" s="2"/>
      <c r="U116" s="2"/>
      <c r="V116" s="2"/>
      <c r="W116" s="2"/>
      <c r="X116" s="2"/>
      <c r="Y116" s="2"/>
      <c r="Z116" s="2"/>
      <c r="AA116" s="68"/>
    </row>
    <row r="117" spans="19:27" x14ac:dyDescent="0.25">
      <c r="S117" s="67"/>
      <c r="T117" s="2"/>
      <c r="U117" s="2"/>
      <c r="V117" s="2"/>
      <c r="W117" s="2"/>
      <c r="X117" s="2"/>
      <c r="Y117" s="2"/>
      <c r="Z117" s="2"/>
      <c r="AA117" s="68"/>
    </row>
    <row r="118" spans="19:27" x14ac:dyDescent="0.25">
      <c r="S118" s="67"/>
      <c r="T118" s="2"/>
      <c r="U118" s="2"/>
      <c r="V118" s="2"/>
      <c r="W118" s="2"/>
      <c r="X118" s="2"/>
      <c r="Y118" s="2"/>
      <c r="Z118" s="2"/>
      <c r="AA118" s="68"/>
    </row>
    <row r="119" spans="19:27" x14ac:dyDescent="0.25">
      <c r="S119" s="67"/>
      <c r="T119" s="2"/>
      <c r="U119" s="2"/>
      <c r="V119" s="2"/>
      <c r="W119" s="2"/>
      <c r="X119" s="2"/>
      <c r="Y119" s="2"/>
      <c r="Z119" s="2"/>
      <c r="AA119" s="68"/>
    </row>
    <row r="120" spans="19:27" x14ac:dyDescent="0.25">
      <c r="S120" s="67"/>
      <c r="T120" s="2"/>
      <c r="U120" s="2"/>
      <c r="V120" s="2"/>
      <c r="W120" s="2"/>
      <c r="X120" s="2"/>
      <c r="Y120" s="2"/>
      <c r="Z120" s="2"/>
      <c r="AA120" s="68"/>
    </row>
    <row r="121" spans="19:27" x14ac:dyDescent="0.25">
      <c r="S121" s="67"/>
      <c r="T121" s="2"/>
      <c r="U121" s="2"/>
      <c r="V121" s="2"/>
      <c r="W121" s="2"/>
      <c r="X121" s="2"/>
      <c r="Y121" s="2"/>
      <c r="Z121" s="2"/>
      <c r="AA121" s="68"/>
    </row>
    <row r="122" spans="19:27" x14ac:dyDescent="0.25">
      <c r="S122" s="67"/>
      <c r="T122" s="2"/>
      <c r="U122" s="2"/>
      <c r="V122" s="2"/>
      <c r="W122" s="2"/>
      <c r="X122" s="2"/>
      <c r="Y122" s="2"/>
      <c r="Z122" s="2"/>
      <c r="AA122" s="68"/>
    </row>
    <row r="123" spans="19:27" x14ac:dyDescent="0.25">
      <c r="S123" s="67"/>
      <c r="T123" s="2"/>
      <c r="U123" s="2"/>
      <c r="V123" s="2"/>
      <c r="W123" s="2"/>
      <c r="X123" s="2"/>
      <c r="Y123" s="2"/>
      <c r="Z123" s="2"/>
      <c r="AA123" s="68"/>
    </row>
    <row r="124" spans="19:27" x14ac:dyDescent="0.25">
      <c r="S124" s="67"/>
      <c r="T124" s="2"/>
      <c r="U124" s="2"/>
      <c r="V124" s="2"/>
      <c r="W124" s="2"/>
      <c r="X124" s="2"/>
      <c r="Y124" s="2"/>
      <c r="Z124" s="2"/>
      <c r="AA124" s="68"/>
    </row>
    <row r="125" spans="19:27" x14ac:dyDescent="0.25">
      <c r="S125" s="67"/>
      <c r="T125" s="2"/>
      <c r="U125" s="2"/>
      <c r="V125" s="2"/>
      <c r="W125" s="2"/>
      <c r="X125" s="2"/>
      <c r="Y125" s="2"/>
      <c r="Z125" s="2"/>
      <c r="AA125" s="68"/>
    </row>
    <row r="126" spans="19:27" x14ac:dyDescent="0.25">
      <c r="S126" s="67"/>
      <c r="T126" s="2"/>
      <c r="U126" s="2"/>
      <c r="V126" s="2"/>
      <c r="W126" s="2"/>
      <c r="X126" s="2"/>
      <c r="Y126" s="2"/>
      <c r="Z126" s="2"/>
      <c r="AA126" s="68"/>
    </row>
    <row r="127" spans="19:27" x14ac:dyDescent="0.25">
      <c r="S127" s="67"/>
      <c r="T127" s="2"/>
      <c r="U127" s="2"/>
      <c r="V127" s="2"/>
      <c r="W127" s="2"/>
      <c r="X127" s="2"/>
      <c r="Y127" s="2"/>
      <c r="Z127" s="2"/>
      <c r="AA127" s="68"/>
    </row>
    <row r="128" spans="19:27" x14ac:dyDescent="0.25">
      <c r="S128" s="67"/>
      <c r="T128" s="2"/>
      <c r="U128" s="2"/>
      <c r="V128" s="2"/>
      <c r="W128" s="2"/>
      <c r="X128" s="2"/>
      <c r="Y128" s="2"/>
      <c r="Z128" s="2"/>
      <c r="AA128" s="68"/>
    </row>
    <row r="129" spans="19:27" x14ac:dyDescent="0.25">
      <c r="S129" s="67"/>
      <c r="T129" s="2"/>
      <c r="U129" s="2"/>
      <c r="V129" s="2"/>
      <c r="W129" s="2"/>
      <c r="X129" s="2"/>
      <c r="Y129" s="2"/>
      <c r="Z129" s="2"/>
      <c r="AA129" s="68"/>
    </row>
    <row r="130" spans="19:27" x14ac:dyDescent="0.25">
      <c r="S130" s="67"/>
      <c r="T130" s="2"/>
      <c r="U130" s="2"/>
      <c r="V130" s="2"/>
      <c r="W130" s="2"/>
      <c r="X130" s="2"/>
      <c r="Y130" s="2"/>
      <c r="Z130" s="2"/>
      <c r="AA130" s="68"/>
    </row>
    <row r="131" spans="19:27" x14ac:dyDescent="0.25">
      <c r="S131" s="67"/>
      <c r="T131" s="2"/>
      <c r="U131" s="2"/>
      <c r="V131" s="2"/>
      <c r="W131" s="2"/>
      <c r="X131" s="2"/>
      <c r="Y131" s="2"/>
      <c r="Z131" s="2"/>
      <c r="AA131" s="68"/>
    </row>
    <row r="132" spans="19:27" x14ac:dyDescent="0.25">
      <c r="S132" s="67"/>
      <c r="T132" s="2"/>
      <c r="U132" s="2"/>
      <c r="V132" s="2"/>
      <c r="W132" s="2"/>
      <c r="X132" s="2"/>
      <c r="Y132" s="2"/>
      <c r="Z132" s="2"/>
      <c r="AA132" s="68"/>
    </row>
    <row r="133" spans="19:27" x14ac:dyDescent="0.25">
      <c r="S133" s="67"/>
      <c r="T133" s="2"/>
      <c r="U133" s="2"/>
      <c r="V133" s="2"/>
      <c r="W133" s="2"/>
      <c r="X133" s="2"/>
      <c r="Y133" s="2"/>
      <c r="Z133" s="2"/>
      <c r="AA133" s="68"/>
    </row>
    <row r="134" spans="19:27" x14ac:dyDescent="0.25">
      <c r="S134" s="67"/>
      <c r="T134" s="2"/>
      <c r="U134" s="2"/>
      <c r="V134" s="2"/>
      <c r="W134" s="2"/>
      <c r="X134" s="2"/>
      <c r="Y134" s="2"/>
      <c r="Z134" s="2"/>
      <c r="AA134" s="68"/>
    </row>
    <row r="135" spans="19:27" x14ac:dyDescent="0.25">
      <c r="S135" s="67"/>
      <c r="T135" s="2"/>
      <c r="U135" s="2"/>
      <c r="V135" s="2"/>
      <c r="W135" s="2"/>
      <c r="X135" s="2"/>
      <c r="Y135" s="2"/>
      <c r="Z135" s="2"/>
      <c r="AA135" s="68"/>
    </row>
    <row r="136" spans="19:27" x14ac:dyDescent="0.25">
      <c r="S136" s="67"/>
      <c r="T136" s="2"/>
      <c r="U136" s="2"/>
      <c r="V136" s="2"/>
      <c r="W136" s="2"/>
      <c r="X136" s="2"/>
      <c r="Y136" s="2"/>
      <c r="Z136" s="2"/>
      <c r="AA136" s="68"/>
    </row>
    <row r="137" spans="19:27" x14ac:dyDescent="0.25">
      <c r="S137" s="67"/>
      <c r="T137" s="2"/>
      <c r="U137" s="2"/>
      <c r="V137" s="2"/>
      <c r="W137" s="2"/>
      <c r="X137" s="2"/>
      <c r="Y137" s="2"/>
      <c r="Z137" s="2"/>
      <c r="AA137" s="68"/>
    </row>
    <row r="138" spans="19:27" x14ac:dyDescent="0.25">
      <c r="S138" s="67"/>
      <c r="T138" s="2"/>
      <c r="U138" s="2"/>
      <c r="V138" s="2"/>
      <c r="W138" s="2"/>
      <c r="X138" s="2"/>
      <c r="Y138" s="2"/>
      <c r="Z138" s="2"/>
      <c r="AA138" s="68"/>
    </row>
    <row r="139" spans="19:27" x14ac:dyDescent="0.25">
      <c r="S139" s="67"/>
      <c r="T139" s="2"/>
      <c r="U139" s="2"/>
      <c r="V139" s="2"/>
      <c r="W139" s="2"/>
      <c r="X139" s="2"/>
      <c r="Y139" s="2"/>
      <c r="Z139" s="2"/>
      <c r="AA139" s="68"/>
    </row>
    <row r="140" spans="19:27" x14ac:dyDescent="0.25">
      <c r="S140" s="67"/>
      <c r="T140" s="2"/>
      <c r="U140" s="2"/>
      <c r="V140" s="2"/>
      <c r="W140" s="2"/>
      <c r="X140" s="2"/>
      <c r="Y140" s="2"/>
      <c r="Z140" s="2"/>
      <c r="AA140" s="68"/>
    </row>
    <row r="141" spans="19:27" x14ac:dyDescent="0.25">
      <c r="S141" s="67"/>
      <c r="T141" s="2"/>
      <c r="U141" s="2"/>
      <c r="V141" s="2"/>
      <c r="W141" s="2"/>
      <c r="X141" s="2"/>
      <c r="Y141" s="2"/>
      <c r="Z141" s="2"/>
      <c r="AA141" s="68"/>
    </row>
    <row r="142" spans="19:27" x14ac:dyDescent="0.25">
      <c r="S142" s="67"/>
      <c r="T142" s="2"/>
      <c r="U142" s="2"/>
      <c r="V142" s="2"/>
      <c r="W142" s="2"/>
      <c r="X142" s="2"/>
      <c r="Y142" s="2"/>
      <c r="Z142" s="2"/>
      <c r="AA142" s="68"/>
    </row>
    <row r="143" spans="19:27" x14ac:dyDescent="0.25">
      <c r="S143" s="67"/>
      <c r="T143" s="2"/>
      <c r="U143" s="2"/>
      <c r="V143" s="2"/>
      <c r="W143" s="2"/>
      <c r="X143" s="2"/>
      <c r="Y143" s="2"/>
      <c r="Z143" s="2"/>
      <c r="AA143" s="68"/>
    </row>
    <row r="144" spans="19:27" x14ac:dyDescent="0.25">
      <c r="S144" s="67"/>
      <c r="T144" s="2"/>
      <c r="U144" s="2"/>
      <c r="V144" s="2"/>
      <c r="W144" s="2"/>
      <c r="X144" s="2"/>
      <c r="Y144" s="2"/>
      <c r="Z144" s="2"/>
      <c r="AA144" s="68"/>
    </row>
    <row r="145" spans="19:27" x14ac:dyDescent="0.25">
      <c r="S145" s="67"/>
      <c r="T145" s="2"/>
      <c r="U145" s="2"/>
      <c r="V145" s="2"/>
      <c r="W145" s="2"/>
      <c r="X145" s="2"/>
      <c r="Y145" s="2"/>
      <c r="Z145" s="2"/>
      <c r="AA145" s="68"/>
    </row>
    <row r="146" spans="19:27" x14ac:dyDescent="0.25">
      <c r="S146" s="67"/>
      <c r="T146" s="2"/>
      <c r="U146" s="2"/>
      <c r="V146" s="2"/>
      <c r="W146" s="2"/>
      <c r="X146" s="2"/>
      <c r="Y146" s="2"/>
      <c r="Z146" s="2"/>
      <c r="AA146" s="68"/>
    </row>
    <row r="147" spans="19:27" x14ac:dyDescent="0.25">
      <c r="S147" s="67"/>
      <c r="T147" s="2"/>
      <c r="U147" s="2"/>
      <c r="V147" s="2"/>
      <c r="W147" s="2"/>
      <c r="X147" s="2"/>
      <c r="Y147" s="2"/>
      <c r="Z147" s="2"/>
      <c r="AA147" s="68"/>
    </row>
    <row r="148" spans="19:27" x14ac:dyDescent="0.25">
      <c r="S148" s="67"/>
      <c r="T148" s="2"/>
      <c r="U148" s="2"/>
      <c r="V148" s="2"/>
      <c r="W148" s="2"/>
      <c r="X148" s="2"/>
      <c r="Y148" s="2"/>
      <c r="Z148" s="2"/>
      <c r="AA148" s="68"/>
    </row>
    <row r="149" spans="19:27" x14ac:dyDescent="0.25">
      <c r="S149" s="67"/>
      <c r="T149" s="2"/>
      <c r="U149" s="2"/>
      <c r="V149" s="2"/>
      <c r="W149" s="2"/>
      <c r="X149" s="2"/>
      <c r="Y149" s="2"/>
      <c r="Z149" s="2"/>
      <c r="AA149" s="68"/>
    </row>
    <row r="150" spans="19:27" x14ac:dyDescent="0.25">
      <c r="S150" s="67"/>
      <c r="T150" s="2"/>
      <c r="U150" s="2"/>
      <c r="V150" s="2"/>
      <c r="W150" s="2"/>
      <c r="X150" s="2"/>
      <c r="Y150" s="2"/>
      <c r="Z150" s="2"/>
      <c r="AA150" s="68"/>
    </row>
    <row r="151" spans="19:27" x14ac:dyDescent="0.25">
      <c r="S151" s="67"/>
      <c r="T151" s="2"/>
      <c r="U151" s="2"/>
      <c r="V151" s="2"/>
      <c r="W151" s="2"/>
      <c r="X151" s="2"/>
      <c r="Y151" s="2"/>
      <c r="Z151" s="2"/>
      <c r="AA151" s="68"/>
    </row>
    <row r="152" spans="19:27" x14ac:dyDescent="0.25">
      <c r="S152" s="67"/>
      <c r="T152" s="2"/>
      <c r="U152" s="2"/>
      <c r="V152" s="2"/>
      <c r="W152" s="2"/>
      <c r="X152" s="2"/>
      <c r="Y152" s="2"/>
      <c r="Z152" s="2"/>
      <c r="AA152" s="68"/>
    </row>
    <row r="153" spans="19:27" x14ac:dyDescent="0.25">
      <c r="S153" s="67"/>
      <c r="T153" s="2"/>
      <c r="U153" s="2"/>
      <c r="V153" s="2"/>
      <c r="W153" s="2"/>
      <c r="X153" s="2"/>
      <c r="Y153" s="2"/>
      <c r="Z153" s="2"/>
      <c r="AA153" s="68"/>
    </row>
    <row r="154" spans="19:27" x14ac:dyDescent="0.25">
      <c r="S154" s="67"/>
      <c r="T154" s="2"/>
      <c r="U154" s="2"/>
      <c r="V154" s="2"/>
      <c r="W154" s="2"/>
      <c r="X154" s="2"/>
      <c r="Y154" s="2"/>
      <c r="Z154" s="2"/>
      <c r="AA154" s="68"/>
    </row>
    <row r="155" spans="19:27" x14ac:dyDescent="0.25">
      <c r="S155" s="67"/>
      <c r="T155" s="2"/>
      <c r="U155" s="2"/>
      <c r="V155" s="2"/>
      <c r="W155" s="2"/>
      <c r="X155" s="2"/>
      <c r="Y155" s="2"/>
      <c r="Z155" s="2"/>
      <c r="AA155" s="68"/>
    </row>
    <row r="156" spans="19:27" x14ac:dyDescent="0.25">
      <c r="S156" s="67"/>
      <c r="T156" s="2"/>
      <c r="U156" s="2"/>
      <c r="V156" s="2"/>
      <c r="W156" s="2"/>
      <c r="X156" s="2"/>
      <c r="Y156" s="2"/>
      <c r="Z156" s="2"/>
      <c r="AA156" s="68"/>
    </row>
    <row r="157" spans="19:27" x14ac:dyDescent="0.25">
      <c r="S157" s="67"/>
      <c r="T157" s="2"/>
      <c r="U157" s="2"/>
      <c r="V157" s="2"/>
      <c r="W157" s="2"/>
      <c r="X157" s="2"/>
      <c r="Y157" s="2"/>
      <c r="Z157" s="2"/>
      <c r="AA157" s="68"/>
    </row>
    <row r="158" spans="19:27" x14ac:dyDescent="0.25">
      <c r="S158" s="67"/>
      <c r="T158" s="2"/>
      <c r="U158" s="2"/>
      <c r="V158" s="2"/>
      <c r="W158" s="2"/>
      <c r="X158" s="2"/>
      <c r="Y158" s="2"/>
      <c r="Z158" s="2"/>
      <c r="AA158" s="68"/>
    </row>
    <row r="159" spans="19:27" x14ac:dyDescent="0.25">
      <c r="S159" s="67"/>
      <c r="T159" s="2"/>
      <c r="U159" s="2"/>
      <c r="V159" s="2"/>
      <c r="W159" s="2"/>
      <c r="X159" s="2"/>
      <c r="Y159" s="2"/>
      <c r="Z159" s="2"/>
      <c r="AA159" s="68"/>
    </row>
    <row r="160" spans="19:27" x14ac:dyDescent="0.25">
      <c r="S160" s="67"/>
      <c r="T160" s="2"/>
      <c r="U160" s="2"/>
      <c r="V160" s="2"/>
      <c r="W160" s="2"/>
      <c r="X160" s="2"/>
      <c r="Y160" s="2"/>
      <c r="Z160" s="2"/>
      <c r="AA160" s="68"/>
    </row>
    <row r="161" spans="19:27" x14ac:dyDescent="0.25">
      <c r="S161" s="67"/>
      <c r="T161" s="2"/>
      <c r="U161" s="2"/>
      <c r="V161" s="2"/>
      <c r="W161" s="2"/>
      <c r="X161" s="2"/>
      <c r="Y161" s="2"/>
      <c r="Z161" s="2"/>
      <c r="AA161" s="68"/>
    </row>
    <row r="162" spans="19:27" x14ac:dyDescent="0.25">
      <c r="S162" s="67"/>
      <c r="T162" s="2"/>
      <c r="U162" s="2"/>
      <c r="V162" s="2"/>
      <c r="W162" s="2"/>
      <c r="X162" s="2"/>
      <c r="Y162" s="2"/>
      <c r="Z162" s="2"/>
      <c r="AA162" s="68"/>
    </row>
    <row r="163" spans="19:27" x14ac:dyDescent="0.25">
      <c r="S163" s="67"/>
      <c r="T163" s="2"/>
      <c r="U163" s="2"/>
      <c r="V163" s="2"/>
      <c r="W163" s="2"/>
      <c r="X163" s="2"/>
      <c r="Y163" s="2"/>
      <c r="Z163" s="2"/>
      <c r="AA163" s="68"/>
    </row>
    <row r="164" spans="19:27" x14ac:dyDescent="0.25">
      <c r="S164" s="67"/>
      <c r="T164" s="2"/>
      <c r="U164" s="2"/>
      <c r="V164" s="2"/>
      <c r="W164" s="2"/>
      <c r="X164" s="2"/>
      <c r="Y164" s="2"/>
      <c r="Z164" s="2"/>
      <c r="AA164" s="68"/>
    </row>
    <row r="165" spans="19:27" x14ac:dyDescent="0.25">
      <c r="S165" s="67"/>
      <c r="T165" s="2"/>
      <c r="U165" s="2"/>
      <c r="V165" s="2"/>
      <c r="W165" s="2"/>
      <c r="X165" s="2"/>
      <c r="Y165" s="2"/>
      <c r="Z165" s="2"/>
      <c r="AA165" s="68"/>
    </row>
    <row r="166" spans="19:27" x14ac:dyDescent="0.25">
      <c r="S166" s="67"/>
      <c r="T166" s="2"/>
      <c r="U166" s="2"/>
      <c r="V166" s="2"/>
      <c r="W166" s="2"/>
      <c r="X166" s="2"/>
      <c r="Y166" s="2"/>
      <c r="Z166" s="2"/>
      <c r="AA166" s="68"/>
    </row>
    <row r="167" spans="19:27" x14ac:dyDescent="0.25">
      <c r="S167" s="67"/>
      <c r="T167" s="2"/>
      <c r="U167" s="2"/>
      <c r="V167" s="2"/>
      <c r="W167" s="2"/>
      <c r="X167" s="2"/>
      <c r="Y167" s="2"/>
      <c r="Z167" s="2"/>
      <c r="AA167" s="68"/>
    </row>
    <row r="168" spans="19:27" x14ac:dyDescent="0.25">
      <c r="S168" s="67"/>
      <c r="T168" s="2"/>
      <c r="U168" s="2"/>
      <c r="V168" s="2"/>
      <c r="W168" s="2"/>
      <c r="X168" s="2"/>
      <c r="Y168" s="2"/>
      <c r="Z168" s="2"/>
      <c r="AA168" s="68"/>
    </row>
    <row r="169" spans="19:27" x14ac:dyDescent="0.25">
      <c r="S169" s="67"/>
      <c r="T169" s="2"/>
      <c r="U169" s="2"/>
      <c r="V169" s="2"/>
      <c r="W169" s="2"/>
      <c r="X169" s="2"/>
      <c r="Y169" s="2"/>
      <c r="Z169" s="2"/>
      <c r="AA169" s="68"/>
    </row>
    <row r="170" spans="19:27" x14ac:dyDescent="0.25">
      <c r="S170" s="67"/>
      <c r="T170" s="2"/>
      <c r="U170" s="2"/>
      <c r="V170" s="2"/>
      <c r="W170" s="2"/>
      <c r="X170" s="2"/>
      <c r="Y170" s="2"/>
      <c r="Z170" s="2"/>
      <c r="AA170" s="68"/>
    </row>
    <row r="171" spans="19:27" x14ac:dyDescent="0.25">
      <c r="S171" s="67"/>
      <c r="T171" s="2"/>
      <c r="U171" s="2"/>
      <c r="V171" s="2"/>
      <c r="W171" s="2"/>
      <c r="X171" s="2"/>
      <c r="Y171" s="2"/>
      <c r="Z171" s="2"/>
      <c r="AA171" s="68"/>
    </row>
    <row r="172" spans="19:27" x14ac:dyDescent="0.25">
      <c r="S172" s="67"/>
      <c r="T172" s="2"/>
      <c r="U172" s="2"/>
      <c r="V172" s="2"/>
      <c r="W172" s="2"/>
      <c r="X172" s="2"/>
      <c r="Y172" s="2"/>
      <c r="Z172" s="2"/>
      <c r="AA172" s="68"/>
    </row>
    <row r="173" spans="19:27" x14ac:dyDescent="0.25">
      <c r="S173" s="67"/>
      <c r="T173" s="2"/>
      <c r="U173" s="2"/>
      <c r="V173" s="2"/>
      <c r="W173" s="2"/>
      <c r="X173" s="2"/>
      <c r="Y173" s="2"/>
      <c r="Z173" s="2"/>
      <c r="AA173" s="68"/>
    </row>
    <row r="174" spans="19:27" x14ac:dyDescent="0.25">
      <c r="S174" s="67"/>
      <c r="T174" s="2"/>
      <c r="U174" s="2"/>
      <c r="V174" s="2"/>
      <c r="W174" s="2"/>
      <c r="X174" s="2"/>
      <c r="Y174" s="2"/>
      <c r="Z174" s="2"/>
      <c r="AA174" s="68"/>
    </row>
    <row r="175" spans="19:27" x14ac:dyDescent="0.25">
      <c r="S175" s="67"/>
      <c r="T175" s="2"/>
      <c r="U175" s="2"/>
      <c r="V175" s="2"/>
      <c r="W175" s="2"/>
      <c r="X175" s="2"/>
      <c r="Y175" s="2"/>
      <c r="Z175" s="2"/>
      <c r="AA175" s="68"/>
    </row>
    <row r="176" spans="19:27" x14ac:dyDescent="0.25">
      <c r="S176" s="67"/>
      <c r="T176" s="2"/>
      <c r="U176" s="2"/>
      <c r="V176" s="2"/>
      <c r="W176" s="2"/>
      <c r="X176" s="2"/>
      <c r="Y176" s="2"/>
      <c r="Z176" s="2"/>
      <c r="AA176" s="68"/>
    </row>
    <row r="177" spans="19:27" x14ac:dyDescent="0.25">
      <c r="S177" s="67"/>
      <c r="T177" s="2"/>
      <c r="U177" s="2"/>
      <c r="V177" s="2"/>
      <c r="W177" s="2"/>
      <c r="X177" s="2"/>
      <c r="Y177" s="2"/>
      <c r="Z177" s="2"/>
      <c r="AA177" s="68"/>
    </row>
    <row r="178" spans="19:27" x14ac:dyDescent="0.25">
      <c r="S178" s="67"/>
      <c r="T178" s="2"/>
      <c r="U178" s="2"/>
      <c r="V178" s="2"/>
      <c r="W178" s="2"/>
      <c r="X178" s="2"/>
      <c r="Y178" s="2"/>
      <c r="Z178" s="2"/>
      <c r="AA178" s="68"/>
    </row>
    <row r="179" spans="19:27" x14ac:dyDescent="0.25">
      <c r="S179" s="67"/>
      <c r="T179" s="2"/>
      <c r="U179" s="2"/>
      <c r="V179" s="2"/>
      <c r="W179" s="2"/>
      <c r="X179" s="2"/>
      <c r="Y179" s="2"/>
      <c r="Z179" s="2"/>
      <c r="AA179" s="68"/>
    </row>
    <row r="180" spans="19:27" x14ac:dyDescent="0.25">
      <c r="S180" s="67"/>
      <c r="T180" s="2"/>
      <c r="U180" s="2"/>
      <c r="V180" s="2"/>
      <c r="W180" s="2"/>
      <c r="X180" s="2"/>
      <c r="Y180" s="2"/>
      <c r="Z180" s="2"/>
      <c r="AA180" s="68"/>
    </row>
    <row r="181" spans="19:27" x14ac:dyDescent="0.25">
      <c r="S181" s="67"/>
      <c r="T181" s="2"/>
      <c r="U181" s="2"/>
      <c r="V181" s="2"/>
      <c r="W181" s="2"/>
      <c r="X181" s="2"/>
      <c r="Y181" s="2"/>
      <c r="Z181" s="2"/>
      <c r="AA181" s="68"/>
    </row>
    <row r="182" spans="19:27" x14ac:dyDescent="0.25">
      <c r="S182" s="67"/>
      <c r="T182" s="2"/>
      <c r="U182" s="2"/>
      <c r="V182" s="2"/>
      <c r="W182" s="2"/>
      <c r="X182" s="2"/>
      <c r="Y182" s="2"/>
      <c r="Z182" s="2"/>
      <c r="AA182" s="68"/>
    </row>
    <row r="183" spans="19:27" x14ac:dyDescent="0.25">
      <c r="S183" s="67"/>
      <c r="T183" s="2"/>
      <c r="U183" s="2"/>
      <c r="V183" s="2"/>
      <c r="W183" s="2"/>
      <c r="X183" s="2"/>
      <c r="Y183" s="2"/>
      <c r="Z183" s="2"/>
      <c r="AA183" s="68"/>
    </row>
    <row r="184" spans="19:27" x14ac:dyDescent="0.25">
      <c r="S184" s="67"/>
      <c r="T184" s="2"/>
      <c r="U184" s="2"/>
      <c r="V184" s="2"/>
      <c r="W184" s="2"/>
      <c r="X184" s="2"/>
      <c r="Y184" s="2"/>
      <c r="Z184" s="2"/>
      <c r="AA184" s="68"/>
    </row>
    <row r="185" spans="19:27" x14ac:dyDescent="0.25">
      <c r="S185" s="67"/>
      <c r="T185" s="2"/>
      <c r="U185" s="2"/>
      <c r="V185" s="2"/>
      <c r="W185" s="2"/>
      <c r="X185" s="2"/>
      <c r="Y185" s="2"/>
      <c r="Z185" s="2"/>
      <c r="AA185" s="68"/>
    </row>
    <row r="186" spans="19:27" x14ac:dyDescent="0.25">
      <c r="S186" s="67"/>
      <c r="T186" s="2"/>
      <c r="U186" s="2"/>
      <c r="V186" s="2"/>
      <c r="W186" s="2"/>
      <c r="X186" s="2"/>
      <c r="Y186" s="2"/>
      <c r="Z186" s="2"/>
      <c r="AA186" s="68"/>
    </row>
    <row r="187" spans="19:27" x14ac:dyDescent="0.25">
      <c r="S187" s="67"/>
      <c r="T187" s="2"/>
      <c r="U187" s="2"/>
      <c r="V187" s="2"/>
      <c r="W187" s="2"/>
      <c r="X187" s="2"/>
      <c r="Y187" s="2"/>
      <c r="Z187" s="2"/>
      <c r="AA187" s="68"/>
    </row>
    <row r="188" spans="19:27" x14ac:dyDescent="0.25">
      <c r="S188" s="67"/>
      <c r="T188" s="2"/>
      <c r="U188" s="2"/>
      <c r="V188" s="2"/>
      <c r="W188" s="2"/>
      <c r="X188" s="2"/>
      <c r="Y188" s="2"/>
      <c r="Z188" s="2"/>
      <c r="AA188" s="68"/>
    </row>
    <row r="189" spans="19:27" x14ac:dyDescent="0.25">
      <c r="S189" s="67"/>
      <c r="T189" s="2"/>
      <c r="U189" s="2"/>
      <c r="V189" s="2"/>
      <c r="W189" s="2"/>
      <c r="X189" s="2"/>
      <c r="Y189" s="2"/>
      <c r="Z189" s="2"/>
      <c r="AA189" s="68"/>
    </row>
    <row r="190" spans="19:27" x14ac:dyDescent="0.25">
      <c r="S190" s="67"/>
      <c r="T190" s="2"/>
      <c r="U190" s="2"/>
      <c r="V190" s="2"/>
      <c r="W190" s="2"/>
      <c r="X190" s="2"/>
      <c r="Y190" s="2"/>
      <c r="Z190" s="2"/>
      <c r="AA190" s="68"/>
    </row>
    <row r="191" spans="19:27" x14ac:dyDescent="0.25">
      <c r="S191" s="67"/>
      <c r="T191" s="2"/>
      <c r="U191" s="2"/>
      <c r="V191" s="2"/>
      <c r="W191" s="2"/>
      <c r="X191" s="2"/>
      <c r="Y191" s="2"/>
      <c r="Z191" s="2"/>
      <c r="AA191" s="68"/>
    </row>
    <row r="192" spans="19:27" x14ac:dyDescent="0.25">
      <c r="S192" s="67"/>
      <c r="T192" s="2"/>
      <c r="U192" s="2"/>
      <c r="V192" s="2"/>
      <c r="W192" s="2"/>
      <c r="X192" s="2"/>
      <c r="Y192" s="2"/>
      <c r="Z192" s="2"/>
      <c r="AA192" s="68"/>
    </row>
    <row r="193" spans="19:27" x14ac:dyDescent="0.25">
      <c r="S193" s="67"/>
      <c r="T193" s="2"/>
      <c r="U193" s="2"/>
      <c r="V193" s="2"/>
      <c r="W193" s="2"/>
      <c r="X193" s="2"/>
      <c r="Y193" s="2"/>
      <c r="Z193" s="2"/>
      <c r="AA193" s="68"/>
    </row>
    <row r="194" spans="19:27" x14ac:dyDescent="0.25">
      <c r="S194" s="67"/>
      <c r="T194" s="2"/>
      <c r="U194" s="2"/>
      <c r="V194" s="2"/>
      <c r="W194" s="2"/>
      <c r="X194" s="2"/>
      <c r="Y194" s="2"/>
      <c r="Z194" s="2"/>
      <c r="AA194" s="68"/>
    </row>
    <row r="195" spans="19:27" x14ac:dyDescent="0.25">
      <c r="S195" s="67"/>
      <c r="T195" s="2"/>
      <c r="U195" s="2"/>
      <c r="V195" s="2"/>
      <c r="W195" s="2"/>
      <c r="X195" s="2"/>
      <c r="Y195" s="2"/>
      <c r="Z195" s="2"/>
      <c r="AA195" s="68"/>
    </row>
    <row r="196" spans="19:27" x14ac:dyDescent="0.25">
      <c r="S196" s="67"/>
      <c r="T196" s="2"/>
      <c r="U196" s="2"/>
      <c r="V196" s="2"/>
      <c r="W196" s="2"/>
      <c r="X196" s="2"/>
      <c r="Y196" s="2"/>
      <c r="Z196" s="2"/>
      <c r="AA196" s="68"/>
    </row>
    <row r="197" spans="19:27" x14ac:dyDescent="0.25">
      <c r="S197" s="67"/>
      <c r="T197" s="2"/>
      <c r="U197" s="2"/>
      <c r="V197" s="2"/>
      <c r="W197" s="2"/>
      <c r="X197" s="2"/>
      <c r="Y197" s="2"/>
      <c r="Z197" s="2"/>
      <c r="AA197" s="68"/>
    </row>
    <row r="198" spans="19:27" x14ac:dyDescent="0.25">
      <c r="S198" s="67"/>
      <c r="T198" s="2"/>
      <c r="U198" s="2"/>
      <c r="V198" s="2"/>
      <c r="W198" s="2"/>
      <c r="X198" s="2"/>
      <c r="Y198" s="2"/>
      <c r="Z198" s="2"/>
      <c r="AA198" s="68"/>
    </row>
    <row r="199" spans="19:27" x14ac:dyDescent="0.25">
      <c r="S199" s="67"/>
      <c r="T199" s="2"/>
      <c r="U199" s="2"/>
      <c r="V199" s="2"/>
      <c r="W199" s="2"/>
      <c r="X199" s="2"/>
      <c r="Y199" s="2"/>
      <c r="Z199" s="2"/>
      <c r="AA199" s="68"/>
    </row>
    <row r="200" spans="19:27" x14ac:dyDescent="0.25">
      <c r="S200" s="67"/>
      <c r="T200" s="2"/>
      <c r="U200" s="2"/>
      <c r="V200" s="2"/>
      <c r="W200" s="2"/>
      <c r="X200" s="2"/>
      <c r="Y200" s="2"/>
      <c r="Z200" s="2"/>
      <c r="AA200" s="68"/>
    </row>
    <row r="201" spans="19:27" x14ac:dyDescent="0.25">
      <c r="S201" s="67"/>
      <c r="T201" s="2"/>
      <c r="U201" s="2"/>
      <c r="V201" s="2"/>
      <c r="W201" s="2"/>
      <c r="X201" s="2"/>
      <c r="Y201" s="2"/>
      <c r="Z201" s="2"/>
      <c r="AA201" s="68"/>
    </row>
    <row r="202" spans="19:27" x14ac:dyDescent="0.25">
      <c r="S202" s="67"/>
      <c r="T202" s="2"/>
      <c r="U202" s="2"/>
      <c r="V202" s="2"/>
      <c r="W202" s="2"/>
      <c r="X202" s="2"/>
      <c r="Y202" s="2"/>
      <c r="Z202" s="2"/>
      <c r="AA202" s="68"/>
    </row>
    <row r="203" spans="19:27" x14ac:dyDescent="0.25">
      <c r="S203" s="67"/>
      <c r="T203" s="2"/>
      <c r="U203" s="2"/>
      <c r="V203" s="2"/>
      <c r="W203" s="2"/>
      <c r="X203" s="2"/>
      <c r="Y203" s="2"/>
      <c r="Z203" s="2"/>
      <c r="AA203" s="68"/>
    </row>
    <row r="204" spans="19:27" x14ac:dyDescent="0.25">
      <c r="S204" s="67"/>
      <c r="T204" s="2"/>
      <c r="U204" s="2"/>
      <c r="V204" s="2"/>
      <c r="W204" s="2"/>
      <c r="X204" s="2"/>
      <c r="Y204" s="2"/>
      <c r="Z204" s="2"/>
      <c r="AA204" s="68"/>
    </row>
    <row r="205" spans="19:27" x14ac:dyDescent="0.25">
      <c r="S205" s="67"/>
      <c r="T205" s="2"/>
      <c r="U205" s="2"/>
      <c r="V205" s="2"/>
      <c r="W205" s="2"/>
      <c r="X205" s="2"/>
      <c r="Y205" s="2"/>
      <c r="Z205" s="2"/>
      <c r="AA205" s="68"/>
    </row>
    <row r="206" spans="19:27" x14ac:dyDescent="0.25">
      <c r="S206" s="67"/>
      <c r="T206" s="2"/>
      <c r="U206" s="2"/>
      <c r="V206" s="2"/>
      <c r="W206" s="2"/>
      <c r="X206" s="2"/>
      <c r="Y206" s="2"/>
      <c r="Z206" s="2"/>
      <c r="AA206" s="68"/>
    </row>
    <row r="207" spans="19:27" x14ac:dyDescent="0.25">
      <c r="S207" s="67"/>
      <c r="T207" s="2"/>
      <c r="U207" s="2"/>
      <c r="V207" s="2"/>
      <c r="W207" s="2"/>
      <c r="X207" s="2"/>
      <c r="Y207" s="2"/>
      <c r="Z207" s="2"/>
      <c r="AA207" s="68"/>
    </row>
    <row r="208" spans="19:27" x14ac:dyDescent="0.25">
      <c r="S208" s="67"/>
      <c r="T208" s="2"/>
      <c r="U208" s="2"/>
      <c r="V208" s="2"/>
      <c r="W208" s="2"/>
      <c r="X208" s="2"/>
      <c r="Y208" s="2"/>
      <c r="Z208" s="2"/>
      <c r="AA208" s="68"/>
    </row>
    <row r="209" spans="19:27" x14ac:dyDescent="0.25">
      <c r="S209" s="67"/>
      <c r="T209" s="2"/>
      <c r="U209" s="2"/>
      <c r="V209" s="2"/>
      <c r="W209" s="2"/>
      <c r="X209" s="2"/>
      <c r="Y209" s="2"/>
      <c r="Z209" s="2"/>
      <c r="AA209" s="68"/>
    </row>
    <row r="210" spans="19:27" x14ac:dyDescent="0.25">
      <c r="S210" s="67"/>
      <c r="T210" s="2"/>
      <c r="U210" s="2"/>
      <c r="V210" s="2"/>
      <c r="W210" s="2"/>
      <c r="X210" s="2"/>
      <c r="Y210" s="2"/>
      <c r="Z210" s="2"/>
      <c r="AA210" s="68"/>
    </row>
    <row r="211" spans="19:27" x14ac:dyDescent="0.25">
      <c r="S211" s="67"/>
      <c r="T211" s="2"/>
      <c r="U211" s="2"/>
      <c r="V211" s="2"/>
      <c r="W211" s="2"/>
      <c r="X211" s="2"/>
      <c r="Y211" s="2"/>
      <c r="Z211" s="2"/>
      <c r="AA211" s="68"/>
    </row>
    <row r="212" spans="19:27" x14ac:dyDescent="0.25">
      <c r="S212" s="67"/>
      <c r="T212" s="2"/>
      <c r="U212" s="2"/>
      <c r="V212" s="2"/>
      <c r="W212" s="2"/>
      <c r="X212" s="2"/>
      <c r="Y212" s="2"/>
      <c r="Z212" s="2"/>
      <c r="AA212" s="68"/>
    </row>
    <row r="213" spans="19:27" x14ac:dyDescent="0.25">
      <c r="S213" s="67"/>
      <c r="T213" s="2"/>
      <c r="U213" s="2"/>
      <c r="V213" s="2"/>
      <c r="W213" s="2"/>
      <c r="X213" s="2"/>
      <c r="Y213" s="2"/>
      <c r="Z213" s="2"/>
      <c r="AA213" s="68"/>
    </row>
    <row r="214" spans="19:27" x14ac:dyDescent="0.25">
      <c r="S214" s="67"/>
      <c r="T214" s="2"/>
      <c r="U214" s="2"/>
      <c r="V214" s="2"/>
      <c r="W214" s="2"/>
      <c r="X214" s="2"/>
      <c r="Y214" s="2"/>
      <c r="Z214" s="2"/>
      <c r="AA214" s="68"/>
    </row>
    <row r="215" spans="19:27" x14ac:dyDescent="0.25">
      <c r="S215" s="67"/>
      <c r="T215" s="2"/>
      <c r="U215" s="2"/>
      <c r="V215" s="2"/>
      <c r="W215" s="2"/>
      <c r="X215" s="2"/>
      <c r="Y215" s="2"/>
      <c r="Z215" s="2"/>
      <c r="AA215" s="68"/>
    </row>
    <row r="216" spans="19:27" x14ac:dyDescent="0.25">
      <c r="S216" s="67"/>
      <c r="T216" s="2"/>
      <c r="U216" s="2"/>
      <c r="V216" s="2"/>
      <c r="W216" s="2"/>
      <c r="X216" s="2"/>
      <c r="Y216" s="2"/>
      <c r="Z216" s="2"/>
      <c r="AA216" s="68"/>
    </row>
    <row r="217" spans="19:27" x14ac:dyDescent="0.25">
      <c r="S217" s="67"/>
      <c r="T217" s="2"/>
      <c r="U217" s="2"/>
      <c r="V217" s="2"/>
      <c r="W217" s="2"/>
      <c r="X217" s="2"/>
      <c r="Y217" s="2"/>
      <c r="Z217" s="2"/>
      <c r="AA217" s="68"/>
    </row>
    <row r="218" spans="19:27" x14ac:dyDescent="0.25">
      <c r="S218" s="67"/>
      <c r="T218" s="2"/>
      <c r="U218" s="2"/>
      <c r="V218" s="2"/>
      <c r="W218" s="2"/>
      <c r="X218" s="2"/>
      <c r="Y218" s="2"/>
      <c r="Z218" s="2"/>
      <c r="AA218" s="68"/>
    </row>
    <row r="219" spans="19:27" x14ac:dyDescent="0.25">
      <c r="S219" s="67"/>
      <c r="T219" s="2"/>
      <c r="U219" s="2"/>
      <c r="V219" s="2"/>
      <c r="W219" s="2"/>
      <c r="X219" s="2"/>
      <c r="Y219" s="2"/>
      <c r="Z219" s="2"/>
      <c r="AA219" s="68"/>
    </row>
    <row r="220" spans="19:27" x14ac:dyDescent="0.25">
      <c r="S220" s="67"/>
      <c r="T220" s="2"/>
      <c r="U220" s="2"/>
      <c r="V220" s="2"/>
      <c r="W220" s="2"/>
      <c r="X220" s="2"/>
      <c r="Y220" s="2"/>
      <c r="Z220" s="2"/>
      <c r="AA220" s="68"/>
    </row>
    <row r="221" spans="19:27" x14ac:dyDescent="0.25">
      <c r="S221" s="67"/>
      <c r="T221" s="2"/>
      <c r="U221" s="2"/>
      <c r="V221" s="2"/>
      <c r="W221" s="2"/>
      <c r="X221" s="2"/>
      <c r="Y221" s="2"/>
      <c r="Z221" s="2"/>
      <c r="AA221" s="68"/>
    </row>
    <row r="222" spans="19:27" x14ac:dyDescent="0.25">
      <c r="S222" s="67"/>
      <c r="T222" s="2"/>
      <c r="U222" s="2"/>
      <c r="V222" s="2"/>
      <c r="W222" s="2"/>
      <c r="X222" s="2"/>
      <c r="Y222" s="2"/>
      <c r="Z222" s="2"/>
      <c r="AA222" s="68"/>
    </row>
    <row r="223" spans="19:27" x14ac:dyDescent="0.25">
      <c r="S223" s="67"/>
      <c r="T223" s="2"/>
      <c r="U223" s="2"/>
      <c r="V223" s="2"/>
      <c r="W223" s="2"/>
      <c r="X223" s="2"/>
      <c r="Y223" s="2"/>
      <c r="Z223" s="2"/>
      <c r="AA223" s="68"/>
    </row>
    <row r="224" spans="19:27" x14ac:dyDescent="0.25">
      <c r="S224" s="67"/>
      <c r="T224" s="2"/>
      <c r="U224" s="2"/>
      <c r="V224" s="2"/>
      <c r="W224" s="2"/>
      <c r="X224" s="2"/>
      <c r="Y224" s="2"/>
      <c r="Z224" s="2"/>
      <c r="AA224" s="68"/>
    </row>
    <row r="225" spans="19:27" x14ac:dyDescent="0.25">
      <c r="S225" s="67"/>
      <c r="T225" s="2"/>
      <c r="U225" s="2"/>
      <c r="V225" s="2"/>
      <c r="W225" s="2"/>
      <c r="X225" s="2"/>
      <c r="Y225" s="2"/>
      <c r="Z225" s="2"/>
      <c r="AA225" s="68"/>
    </row>
    <row r="226" spans="19:27" x14ac:dyDescent="0.25">
      <c r="S226" s="67"/>
      <c r="T226" s="2"/>
      <c r="U226" s="2"/>
      <c r="V226" s="2"/>
      <c r="W226" s="2"/>
      <c r="X226" s="2"/>
      <c r="Y226" s="2"/>
      <c r="Z226" s="2"/>
      <c r="AA226" s="68"/>
    </row>
    <row r="227" spans="19:27" x14ac:dyDescent="0.25">
      <c r="S227" s="67"/>
      <c r="T227" s="2"/>
      <c r="U227" s="2"/>
      <c r="V227" s="2"/>
      <c r="W227" s="2"/>
      <c r="X227" s="2"/>
      <c r="Y227" s="2"/>
      <c r="Z227" s="2"/>
      <c r="AA227" s="68"/>
    </row>
    <row r="228" spans="19:27" x14ac:dyDescent="0.25">
      <c r="S228" s="67"/>
      <c r="T228" s="2"/>
      <c r="U228" s="2"/>
      <c r="V228" s="2"/>
      <c r="W228" s="2"/>
      <c r="X228" s="2"/>
      <c r="Y228" s="2"/>
      <c r="Z228" s="2"/>
      <c r="AA228" s="68"/>
    </row>
    <row r="229" spans="19:27" x14ac:dyDescent="0.25">
      <c r="S229" s="67"/>
      <c r="T229" s="2"/>
      <c r="U229" s="2"/>
      <c r="V229" s="2"/>
      <c r="W229" s="2"/>
      <c r="X229" s="2"/>
      <c r="Y229" s="2"/>
      <c r="Z229" s="2"/>
      <c r="AA229" s="68"/>
    </row>
    <row r="230" spans="19:27" x14ac:dyDescent="0.25">
      <c r="S230" s="67"/>
      <c r="T230" s="2"/>
      <c r="U230" s="2"/>
      <c r="V230" s="2"/>
      <c r="W230" s="2"/>
      <c r="X230" s="2"/>
      <c r="Y230" s="2"/>
      <c r="Z230" s="2"/>
      <c r="AA230" s="68"/>
    </row>
    <row r="231" spans="19:27" x14ac:dyDescent="0.25">
      <c r="S231" s="67"/>
      <c r="T231" s="2"/>
      <c r="U231" s="2"/>
      <c r="V231" s="2"/>
      <c r="W231" s="2"/>
      <c r="X231" s="2"/>
      <c r="Y231" s="2"/>
      <c r="Z231" s="2"/>
      <c r="AA231" s="68"/>
    </row>
    <row r="232" spans="19:27" x14ac:dyDescent="0.25">
      <c r="S232" s="67"/>
      <c r="T232" s="2"/>
      <c r="U232" s="2"/>
      <c r="V232" s="2"/>
      <c r="W232" s="2"/>
      <c r="X232" s="2"/>
      <c r="Y232" s="2"/>
      <c r="Z232" s="2"/>
      <c r="AA232" s="68"/>
    </row>
    <row r="233" spans="19:27" x14ac:dyDescent="0.25">
      <c r="S233" s="67"/>
      <c r="T233" s="2"/>
      <c r="U233" s="2"/>
      <c r="V233" s="2"/>
      <c r="W233" s="2"/>
      <c r="X233" s="2"/>
      <c r="Y233" s="2"/>
      <c r="Z233" s="2"/>
      <c r="AA233" s="68"/>
    </row>
    <row r="234" spans="19:27" x14ac:dyDescent="0.25">
      <c r="S234" s="67"/>
      <c r="T234" s="2"/>
      <c r="U234" s="2"/>
      <c r="V234" s="2"/>
      <c r="W234" s="2"/>
      <c r="X234" s="2"/>
      <c r="Y234" s="2"/>
      <c r="Z234" s="2"/>
      <c r="AA234" s="68"/>
    </row>
    <row r="235" spans="19:27" x14ac:dyDescent="0.25">
      <c r="S235" s="67"/>
      <c r="T235" s="2"/>
      <c r="U235" s="2"/>
      <c r="V235" s="2"/>
      <c r="W235" s="2"/>
      <c r="X235" s="2"/>
      <c r="Y235" s="2"/>
      <c r="Z235" s="2"/>
      <c r="AA235" s="68"/>
    </row>
    <row r="236" spans="19:27" x14ac:dyDescent="0.25">
      <c r="S236" s="67"/>
      <c r="T236" s="2"/>
      <c r="U236" s="2"/>
      <c r="V236" s="2"/>
      <c r="W236" s="2"/>
      <c r="X236" s="2"/>
      <c r="Y236" s="2"/>
      <c r="Z236" s="2"/>
      <c r="AA236" s="68"/>
    </row>
    <row r="237" spans="19:27" x14ac:dyDescent="0.25">
      <c r="S237" s="67"/>
      <c r="T237" s="2"/>
      <c r="U237" s="2"/>
      <c r="V237" s="2"/>
      <c r="W237" s="2"/>
      <c r="X237" s="2"/>
      <c r="Y237" s="2"/>
      <c r="Z237" s="2"/>
      <c r="AA237" s="68"/>
    </row>
    <row r="238" spans="19:27" x14ac:dyDescent="0.25">
      <c r="S238" s="67"/>
      <c r="T238" s="2"/>
      <c r="U238" s="2"/>
      <c r="V238" s="2"/>
      <c r="W238" s="2"/>
      <c r="X238" s="2"/>
      <c r="Y238" s="2"/>
      <c r="Z238" s="2"/>
      <c r="AA238" s="68"/>
    </row>
    <row r="239" spans="19:27" x14ac:dyDescent="0.25">
      <c r="S239" s="67"/>
      <c r="T239" s="2"/>
      <c r="U239" s="2"/>
      <c r="V239" s="2"/>
      <c r="W239" s="2"/>
      <c r="X239" s="2"/>
      <c r="Y239" s="2"/>
      <c r="Z239" s="2"/>
      <c r="AA239" s="68"/>
    </row>
    <row r="240" spans="19:27" x14ac:dyDescent="0.25">
      <c r="S240" s="67"/>
      <c r="T240" s="2"/>
      <c r="U240" s="2"/>
      <c r="V240" s="2"/>
      <c r="W240" s="2"/>
      <c r="X240" s="2"/>
      <c r="Y240" s="2"/>
      <c r="Z240" s="2"/>
      <c r="AA240" s="68"/>
    </row>
    <row r="241" spans="19:27" x14ac:dyDescent="0.25">
      <c r="S241" s="67"/>
      <c r="T241" s="2"/>
      <c r="U241" s="2"/>
      <c r="V241" s="2"/>
      <c r="W241" s="2"/>
      <c r="X241" s="2"/>
      <c r="Y241" s="2"/>
      <c r="Z241" s="2"/>
      <c r="AA241" s="68"/>
    </row>
    <row r="242" spans="19:27" x14ac:dyDescent="0.25">
      <c r="S242" s="67"/>
      <c r="T242" s="2"/>
      <c r="U242" s="2"/>
      <c r="V242" s="2"/>
      <c r="W242" s="2"/>
      <c r="X242" s="2"/>
      <c r="Y242" s="2"/>
      <c r="Z242" s="2"/>
      <c r="AA242" s="68"/>
    </row>
    <row r="243" spans="19:27" x14ac:dyDescent="0.25">
      <c r="S243" s="67"/>
      <c r="T243" s="2"/>
      <c r="U243" s="2"/>
      <c r="V243" s="2"/>
      <c r="W243" s="2"/>
      <c r="X243" s="2"/>
      <c r="Y243" s="2"/>
      <c r="Z243" s="2"/>
      <c r="AA243" s="68"/>
    </row>
    <row r="244" spans="19:27" x14ac:dyDescent="0.25">
      <c r="S244" s="67"/>
      <c r="T244" s="2"/>
      <c r="U244" s="2"/>
      <c r="V244" s="2"/>
      <c r="W244" s="2"/>
      <c r="X244" s="2"/>
      <c r="Y244" s="2"/>
      <c r="Z244" s="2"/>
      <c r="AA244" s="68"/>
    </row>
    <row r="245" spans="19:27" x14ac:dyDescent="0.25">
      <c r="S245" s="67"/>
      <c r="T245" s="2"/>
      <c r="U245" s="2"/>
      <c r="V245" s="2"/>
      <c r="W245" s="2"/>
      <c r="X245" s="2"/>
      <c r="Y245" s="2"/>
      <c r="Z245" s="2"/>
      <c r="AA245" s="68"/>
    </row>
    <row r="246" spans="19:27" x14ac:dyDescent="0.25">
      <c r="S246" s="67"/>
      <c r="T246" s="2"/>
      <c r="U246" s="2"/>
      <c r="V246" s="2"/>
      <c r="W246" s="2"/>
      <c r="X246" s="2"/>
      <c r="Y246" s="2"/>
      <c r="Z246" s="2"/>
      <c r="AA246" s="68"/>
    </row>
    <row r="247" spans="19:27" x14ac:dyDescent="0.25">
      <c r="S247" s="67"/>
      <c r="T247" s="2"/>
      <c r="U247" s="2"/>
      <c r="V247" s="2"/>
      <c r="W247" s="2"/>
      <c r="X247" s="2"/>
      <c r="Y247" s="2"/>
      <c r="Z247" s="2"/>
      <c r="AA247" s="68"/>
    </row>
    <row r="248" spans="19:27" x14ac:dyDescent="0.25">
      <c r="S248" s="67"/>
      <c r="T248" s="2"/>
      <c r="U248" s="2"/>
      <c r="V248" s="2"/>
      <c r="W248" s="2"/>
      <c r="X248" s="2"/>
      <c r="Y248" s="2"/>
      <c r="Z248" s="2"/>
      <c r="AA248" s="68"/>
    </row>
    <row r="249" spans="19:27" x14ac:dyDescent="0.25">
      <c r="S249" s="67"/>
      <c r="T249" s="2"/>
      <c r="U249" s="2"/>
      <c r="V249" s="2"/>
      <c r="W249" s="2"/>
      <c r="X249" s="2"/>
      <c r="Y249" s="2"/>
      <c r="Z249" s="2"/>
      <c r="AA249" s="68"/>
    </row>
    <row r="250" spans="19:27" x14ac:dyDescent="0.25">
      <c r="S250" s="67"/>
      <c r="T250" s="2"/>
      <c r="U250" s="2"/>
      <c r="V250" s="2"/>
      <c r="W250" s="2"/>
      <c r="X250" s="2"/>
      <c r="Y250" s="2"/>
      <c r="Z250" s="2"/>
      <c r="AA250" s="68"/>
    </row>
    <row r="251" spans="19:27" x14ac:dyDescent="0.25">
      <c r="S251" s="67"/>
      <c r="T251" s="2"/>
      <c r="U251" s="2"/>
      <c r="V251" s="2"/>
      <c r="W251" s="2"/>
      <c r="X251" s="2"/>
      <c r="Y251" s="2"/>
      <c r="Z251" s="2"/>
      <c r="AA251" s="68"/>
    </row>
    <row r="252" spans="19:27" x14ac:dyDescent="0.25">
      <c r="S252" s="67"/>
      <c r="T252" s="2"/>
      <c r="U252" s="2"/>
      <c r="V252" s="2"/>
      <c r="W252" s="2"/>
      <c r="X252" s="2"/>
      <c r="Y252" s="2"/>
      <c r="Z252" s="2"/>
      <c r="AA252" s="68"/>
    </row>
    <row r="253" spans="19:27" x14ac:dyDescent="0.25">
      <c r="S253" s="67"/>
      <c r="T253" s="2"/>
      <c r="U253" s="2"/>
      <c r="V253" s="2"/>
      <c r="W253" s="2"/>
      <c r="X253" s="2"/>
      <c r="Y253" s="2"/>
      <c r="Z253" s="2"/>
      <c r="AA253" s="68"/>
    </row>
    <row r="254" spans="19:27" x14ac:dyDescent="0.25">
      <c r="S254" s="67"/>
      <c r="T254" s="2"/>
      <c r="U254" s="2"/>
      <c r="V254" s="2"/>
      <c r="W254" s="2"/>
      <c r="X254" s="2"/>
      <c r="Y254" s="2"/>
      <c r="Z254" s="2"/>
      <c r="AA254" s="68"/>
    </row>
    <row r="255" spans="19:27" x14ac:dyDescent="0.25">
      <c r="S255" s="67"/>
      <c r="T255" s="2"/>
      <c r="U255" s="2"/>
      <c r="V255" s="2"/>
      <c r="W255" s="2"/>
      <c r="X255" s="2"/>
      <c r="Y255" s="2"/>
      <c r="Z255" s="2"/>
      <c r="AA255" s="68"/>
    </row>
    <row r="256" spans="19:27" x14ac:dyDescent="0.25">
      <c r="S256" s="67"/>
      <c r="T256" s="2"/>
      <c r="U256" s="2"/>
      <c r="V256" s="2"/>
      <c r="W256" s="2"/>
      <c r="X256" s="2"/>
      <c r="Y256" s="2"/>
      <c r="Z256" s="2"/>
      <c r="AA256" s="68"/>
    </row>
    <row r="257" spans="19:27" x14ac:dyDescent="0.25">
      <c r="S257" s="67"/>
      <c r="T257" s="2"/>
      <c r="U257" s="2"/>
      <c r="V257" s="2"/>
      <c r="W257" s="2"/>
      <c r="X257" s="2"/>
      <c r="Y257" s="2"/>
      <c r="Z257" s="2"/>
      <c r="AA257" s="68"/>
    </row>
    <row r="258" spans="19:27" x14ac:dyDescent="0.25">
      <c r="S258" s="67"/>
      <c r="T258" s="2"/>
      <c r="U258" s="2"/>
      <c r="V258" s="2"/>
      <c r="W258" s="2"/>
      <c r="X258" s="2"/>
      <c r="Y258" s="2"/>
      <c r="Z258" s="2"/>
      <c r="AA258" s="68"/>
    </row>
    <row r="259" spans="19:27" x14ac:dyDescent="0.25">
      <c r="S259" s="67"/>
      <c r="T259" s="2"/>
      <c r="U259" s="2"/>
      <c r="V259" s="2"/>
      <c r="W259" s="2"/>
      <c r="X259" s="2"/>
      <c r="Y259" s="2"/>
      <c r="Z259" s="2"/>
      <c r="AA259" s="68"/>
    </row>
    <row r="260" spans="19:27" x14ac:dyDescent="0.25">
      <c r="S260" s="67"/>
      <c r="T260" s="2"/>
      <c r="U260" s="2"/>
      <c r="V260" s="2"/>
      <c r="W260" s="2"/>
      <c r="X260" s="2"/>
      <c r="Y260" s="2"/>
      <c r="Z260" s="2"/>
      <c r="AA260" s="68"/>
    </row>
    <row r="261" spans="19:27" x14ac:dyDescent="0.25">
      <c r="S261" s="67"/>
      <c r="T261" s="2"/>
      <c r="U261" s="2"/>
      <c r="V261" s="2"/>
      <c r="W261" s="2"/>
      <c r="X261" s="2"/>
      <c r="Y261" s="2"/>
      <c r="Z261" s="2"/>
      <c r="AA261" s="68"/>
    </row>
    <row r="262" spans="19:27" x14ac:dyDescent="0.25">
      <c r="S262" s="67"/>
      <c r="T262" s="2"/>
      <c r="U262" s="2"/>
      <c r="V262" s="2"/>
      <c r="W262" s="2"/>
      <c r="X262" s="2"/>
      <c r="Y262" s="2"/>
      <c r="Z262" s="2"/>
      <c r="AA262" s="68"/>
    </row>
    <row r="263" spans="19:27" x14ac:dyDescent="0.25">
      <c r="S263" s="67"/>
      <c r="T263" s="2"/>
      <c r="U263" s="2"/>
      <c r="V263" s="2"/>
      <c r="W263" s="2"/>
      <c r="X263" s="2"/>
      <c r="Y263" s="2"/>
      <c r="Z263" s="2"/>
      <c r="AA263" s="68"/>
    </row>
    <row r="264" spans="19:27" x14ac:dyDescent="0.25">
      <c r="S264" s="67"/>
      <c r="T264" s="2"/>
      <c r="U264" s="2"/>
      <c r="V264" s="2"/>
      <c r="W264" s="2"/>
      <c r="X264" s="2"/>
      <c r="Y264" s="2"/>
      <c r="Z264" s="2"/>
      <c r="AA264" s="68"/>
    </row>
    <row r="265" spans="19:27" x14ac:dyDescent="0.25">
      <c r="S265" s="67"/>
      <c r="T265" s="2"/>
      <c r="U265" s="2"/>
      <c r="V265" s="2"/>
      <c r="W265" s="2"/>
      <c r="X265" s="2"/>
      <c r="Y265" s="2"/>
      <c r="Z265" s="2"/>
      <c r="AA265" s="68"/>
    </row>
    <row r="266" spans="19:27" x14ac:dyDescent="0.25">
      <c r="S266" s="67"/>
      <c r="T266" s="2"/>
      <c r="U266" s="2"/>
      <c r="V266" s="2"/>
      <c r="W266" s="2"/>
      <c r="X266" s="2"/>
      <c r="Y266" s="2"/>
      <c r="Z266" s="2"/>
      <c r="AA266" s="68"/>
    </row>
    <row r="267" spans="19:27" x14ac:dyDescent="0.25">
      <c r="S267" s="67"/>
      <c r="T267" s="2"/>
      <c r="U267" s="2"/>
      <c r="V267" s="2"/>
      <c r="W267" s="2"/>
      <c r="X267" s="2"/>
      <c r="Y267" s="2"/>
      <c r="Z267" s="2"/>
      <c r="AA267" s="68"/>
    </row>
    <row r="268" spans="19:27" x14ac:dyDescent="0.25">
      <c r="S268" s="67"/>
      <c r="T268" s="2"/>
      <c r="U268" s="2"/>
      <c r="V268" s="2"/>
      <c r="W268" s="2"/>
      <c r="X268" s="2"/>
      <c r="Y268" s="2"/>
      <c r="Z268" s="2"/>
      <c r="AA268" s="68"/>
    </row>
    <row r="269" spans="19:27" x14ac:dyDescent="0.25">
      <c r="S269" s="67"/>
      <c r="T269" s="2"/>
      <c r="U269" s="2"/>
      <c r="V269" s="2"/>
      <c r="W269" s="2"/>
      <c r="X269" s="2"/>
      <c r="Y269" s="2"/>
      <c r="Z269" s="2"/>
      <c r="AA269" s="68"/>
    </row>
    <row r="270" spans="19:27" x14ac:dyDescent="0.25">
      <c r="S270" s="67"/>
      <c r="T270" s="2"/>
      <c r="U270" s="2"/>
      <c r="V270" s="2"/>
      <c r="W270" s="2"/>
      <c r="X270" s="2"/>
      <c r="Y270" s="2"/>
      <c r="Z270" s="2"/>
      <c r="AA270" s="68"/>
    </row>
    <row r="271" spans="19:27" x14ac:dyDescent="0.25">
      <c r="S271" s="67"/>
      <c r="T271" s="2"/>
      <c r="U271" s="2"/>
      <c r="V271" s="2"/>
      <c r="W271" s="2"/>
      <c r="X271" s="2"/>
      <c r="Y271" s="2"/>
      <c r="Z271" s="2"/>
      <c r="AA271" s="68"/>
    </row>
    <row r="272" spans="19:27" x14ac:dyDescent="0.25">
      <c r="S272" s="67"/>
      <c r="T272" s="2"/>
      <c r="U272" s="2"/>
      <c r="V272" s="2"/>
      <c r="W272" s="2"/>
      <c r="X272" s="2"/>
      <c r="Y272" s="2"/>
      <c r="Z272" s="2"/>
      <c r="AA272" s="68"/>
    </row>
    <row r="273" spans="19:27" x14ac:dyDescent="0.25">
      <c r="S273" s="67"/>
      <c r="T273" s="2"/>
      <c r="U273" s="2"/>
      <c r="V273" s="2"/>
      <c r="W273" s="2"/>
      <c r="X273" s="2"/>
      <c r="Y273" s="2"/>
      <c r="Z273" s="2"/>
      <c r="AA273" s="68"/>
    </row>
    <row r="274" spans="19:27" x14ac:dyDescent="0.25">
      <c r="S274" s="67"/>
      <c r="T274" s="2"/>
      <c r="U274" s="2"/>
      <c r="V274" s="2"/>
      <c r="W274" s="2"/>
      <c r="X274" s="2"/>
      <c r="Y274" s="2"/>
      <c r="Z274" s="2"/>
      <c r="AA274" s="68"/>
    </row>
    <row r="275" spans="19:27" x14ac:dyDescent="0.25">
      <c r="S275" s="67"/>
      <c r="T275" s="2"/>
      <c r="U275" s="2"/>
      <c r="V275" s="2"/>
      <c r="W275" s="2"/>
      <c r="X275" s="2"/>
      <c r="Y275" s="2"/>
      <c r="Z275" s="2"/>
      <c r="AA275" s="68"/>
    </row>
    <row r="276" spans="19:27" x14ac:dyDescent="0.25">
      <c r="S276" s="67"/>
      <c r="T276" s="2"/>
      <c r="U276" s="2"/>
      <c r="V276" s="2"/>
      <c r="W276" s="2"/>
      <c r="X276" s="2"/>
      <c r="Y276" s="2"/>
      <c r="Z276" s="2"/>
      <c r="AA276" s="68"/>
    </row>
    <row r="277" spans="19:27" x14ac:dyDescent="0.25">
      <c r="S277" s="67"/>
      <c r="T277" s="2"/>
      <c r="U277" s="2"/>
      <c r="V277" s="2"/>
      <c r="W277" s="2"/>
      <c r="X277" s="2"/>
      <c r="Y277" s="2"/>
      <c r="Z277" s="2"/>
      <c r="AA277" s="68"/>
    </row>
    <row r="278" spans="19:27" x14ac:dyDescent="0.25">
      <c r="S278" s="67"/>
      <c r="T278" s="2"/>
      <c r="U278" s="2"/>
      <c r="V278" s="2"/>
      <c r="W278" s="2"/>
      <c r="X278" s="2"/>
      <c r="Y278" s="2"/>
      <c r="Z278" s="2"/>
      <c r="AA278" s="68"/>
    </row>
    <row r="279" spans="19:27" x14ac:dyDescent="0.25">
      <c r="S279" s="67"/>
      <c r="T279" s="2"/>
      <c r="U279" s="2"/>
      <c r="V279" s="2"/>
      <c r="W279" s="2"/>
      <c r="X279" s="2"/>
      <c r="Y279" s="2"/>
      <c r="Z279" s="2"/>
      <c r="AA279" s="68"/>
    </row>
    <row r="280" spans="19:27" x14ac:dyDescent="0.25">
      <c r="S280" s="67"/>
      <c r="T280" s="2"/>
      <c r="U280" s="2"/>
      <c r="V280" s="2"/>
      <c r="W280" s="2"/>
      <c r="X280" s="2"/>
      <c r="Y280" s="2"/>
      <c r="Z280" s="2"/>
      <c r="AA280" s="68"/>
    </row>
    <row r="281" spans="19:27" x14ac:dyDescent="0.25">
      <c r="S281" s="67"/>
      <c r="T281" s="2"/>
      <c r="U281" s="2"/>
      <c r="V281" s="2"/>
      <c r="W281" s="2"/>
      <c r="X281" s="2"/>
      <c r="Y281" s="2"/>
      <c r="Z281" s="2"/>
      <c r="AA281" s="68"/>
    </row>
    <row r="282" spans="19:27" x14ac:dyDescent="0.25">
      <c r="S282" s="67"/>
      <c r="T282" s="2"/>
      <c r="U282" s="2"/>
      <c r="V282" s="2"/>
      <c r="W282" s="2"/>
      <c r="X282" s="2"/>
      <c r="Y282" s="2"/>
      <c r="Z282" s="2"/>
      <c r="AA282" s="68"/>
    </row>
    <row r="283" spans="19:27" x14ac:dyDescent="0.25">
      <c r="S283" s="67"/>
      <c r="T283" s="2"/>
      <c r="U283" s="2"/>
      <c r="V283" s="2"/>
      <c r="W283" s="2"/>
      <c r="X283" s="2"/>
      <c r="Y283" s="2"/>
      <c r="Z283" s="2"/>
      <c r="AA283" s="68"/>
    </row>
    <row r="284" spans="19:27" x14ac:dyDescent="0.25">
      <c r="S284" s="67"/>
      <c r="T284" s="2"/>
      <c r="U284" s="2"/>
      <c r="V284" s="2"/>
      <c r="W284" s="2"/>
      <c r="X284" s="2"/>
      <c r="Y284" s="2"/>
      <c r="Z284" s="2"/>
      <c r="AA284" s="68"/>
    </row>
    <row r="285" spans="19:27" x14ac:dyDescent="0.25">
      <c r="S285" s="67"/>
      <c r="T285" s="2"/>
      <c r="U285" s="2"/>
      <c r="V285" s="2"/>
      <c r="W285" s="2"/>
      <c r="X285" s="2"/>
      <c r="Y285" s="2"/>
      <c r="Z285" s="2"/>
      <c r="AA285" s="68"/>
    </row>
    <row r="286" spans="19:27" x14ac:dyDescent="0.25">
      <c r="S286" s="67"/>
      <c r="T286" s="2"/>
      <c r="U286" s="2"/>
      <c r="V286" s="2"/>
      <c r="W286" s="2"/>
      <c r="X286" s="2"/>
      <c r="Y286" s="2"/>
      <c r="Z286" s="2"/>
      <c r="AA286" s="68"/>
    </row>
    <row r="287" spans="19:27" x14ac:dyDescent="0.25">
      <c r="S287" s="67"/>
      <c r="T287" s="2"/>
      <c r="U287" s="2"/>
      <c r="V287" s="2"/>
      <c r="W287" s="2"/>
      <c r="X287" s="2"/>
      <c r="Y287" s="2"/>
      <c r="Z287" s="2"/>
      <c r="AA287" s="68"/>
    </row>
    <row r="288" spans="19:27" x14ac:dyDescent="0.25">
      <c r="S288" s="67"/>
      <c r="T288" s="2"/>
      <c r="U288" s="2"/>
      <c r="V288" s="2"/>
      <c r="W288" s="2"/>
      <c r="X288" s="2"/>
      <c r="Y288" s="2"/>
      <c r="Z288" s="2"/>
      <c r="AA288" s="68"/>
    </row>
    <row r="289" spans="19:27" x14ac:dyDescent="0.25">
      <c r="S289" s="67"/>
      <c r="T289" s="2"/>
      <c r="U289" s="2"/>
      <c r="V289" s="2"/>
      <c r="W289" s="2"/>
      <c r="X289" s="2"/>
      <c r="Y289" s="2"/>
      <c r="Z289" s="2"/>
      <c r="AA289" s="68"/>
    </row>
    <row r="290" spans="19:27" x14ac:dyDescent="0.25">
      <c r="S290" s="67"/>
      <c r="T290" s="2"/>
      <c r="U290" s="2"/>
      <c r="V290" s="2"/>
      <c r="W290" s="2"/>
      <c r="X290" s="2"/>
      <c r="Y290" s="2"/>
      <c r="Z290" s="2"/>
      <c r="AA290" s="68"/>
    </row>
    <row r="291" spans="19:27" x14ac:dyDescent="0.25">
      <c r="S291" s="67"/>
      <c r="T291" s="2"/>
      <c r="U291" s="2"/>
      <c r="V291" s="2"/>
      <c r="W291" s="2"/>
      <c r="X291" s="2"/>
      <c r="Y291" s="2"/>
      <c r="Z291" s="2"/>
      <c r="AA291" s="68"/>
    </row>
    <row r="292" spans="19:27" x14ac:dyDescent="0.25">
      <c r="S292" s="67"/>
      <c r="T292" s="2"/>
      <c r="U292" s="2"/>
      <c r="V292" s="2"/>
      <c r="W292" s="2"/>
      <c r="X292" s="2"/>
      <c r="Y292" s="2"/>
      <c r="Z292" s="2"/>
      <c r="AA292" s="68"/>
    </row>
    <row r="293" spans="19:27" x14ac:dyDescent="0.25">
      <c r="S293" s="67"/>
      <c r="T293" s="2"/>
      <c r="U293" s="2"/>
      <c r="V293" s="2"/>
      <c r="W293" s="2"/>
      <c r="X293" s="2"/>
      <c r="Y293" s="2"/>
      <c r="Z293" s="2"/>
      <c r="AA293" s="68"/>
    </row>
    <row r="294" spans="19:27" x14ac:dyDescent="0.25">
      <c r="S294" s="67"/>
      <c r="T294" s="2"/>
      <c r="U294" s="2"/>
      <c r="V294" s="2"/>
      <c r="W294" s="2"/>
      <c r="X294" s="2"/>
      <c r="Y294" s="2"/>
      <c r="Z294" s="2"/>
      <c r="AA294" s="68"/>
    </row>
    <row r="295" spans="19:27" x14ac:dyDescent="0.25">
      <c r="S295" s="67"/>
      <c r="T295" s="2"/>
      <c r="U295" s="2"/>
      <c r="V295" s="2"/>
      <c r="W295" s="2"/>
      <c r="X295" s="2"/>
      <c r="Y295" s="2"/>
      <c r="Z295" s="2"/>
      <c r="AA295" s="68"/>
    </row>
    <row r="296" spans="19:27" x14ac:dyDescent="0.25">
      <c r="S296" s="67"/>
      <c r="T296" s="2"/>
      <c r="U296" s="2"/>
      <c r="V296" s="2"/>
      <c r="W296" s="2"/>
      <c r="X296" s="2"/>
      <c r="Y296" s="2"/>
      <c r="Z296" s="2"/>
      <c r="AA296" s="68"/>
    </row>
    <row r="297" spans="19:27" x14ac:dyDescent="0.25">
      <c r="S297" s="67"/>
      <c r="T297" s="2"/>
      <c r="U297" s="2"/>
      <c r="V297" s="2"/>
      <c r="W297" s="2"/>
      <c r="X297" s="2"/>
      <c r="Y297" s="2"/>
      <c r="Z297" s="2"/>
      <c r="AA297" s="68"/>
    </row>
    <row r="298" spans="19:27" x14ac:dyDescent="0.25">
      <c r="S298" s="67"/>
      <c r="T298" s="2"/>
      <c r="U298" s="2"/>
      <c r="V298" s="2"/>
      <c r="W298" s="2"/>
      <c r="X298" s="2"/>
      <c r="Y298" s="2"/>
      <c r="Z298" s="2"/>
      <c r="AA298" s="68"/>
    </row>
    <row r="299" spans="19:27" x14ac:dyDescent="0.25">
      <c r="S299" s="67"/>
      <c r="T299" s="2"/>
      <c r="U299" s="2"/>
      <c r="V299" s="2"/>
      <c r="W299" s="2"/>
      <c r="X299" s="2"/>
      <c r="Y299" s="2"/>
      <c r="Z299" s="2"/>
      <c r="AA299" s="68"/>
    </row>
    <row r="300" spans="19:27" x14ac:dyDescent="0.25">
      <c r="S300" s="67"/>
      <c r="T300" s="2"/>
      <c r="U300" s="2"/>
      <c r="V300" s="2"/>
      <c r="W300" s="2"/>
      <c r="X300" s="2"/>
      <c r="Y300" s="2"/>
      <c r="Z300" s="2"/>
      <c r="AA300" s="68"/>
    </row>
    <row r="301" spans="19:27" x14ac:dyDescent="0.25">
      <c r="S301" s="67"/>
      <c r="T301" s="2"/>
      <c r="U301" s="2"/>
      <c r="V301" s="2"/>
      <c r="W301" s="2"/>
      <c r="X301" s="2"/>
      <c r="Y301" s="2"/>
      <c r="Z301" s="2"/>
      <c r="AA301" s="68"/>
    </row>
    <row r="302" spans="19:27" x14ac:dyDescent="0.25">
      <c r="S302" s="67"/>
      <c r="T302" s="2"/>
      <c r="U302" s="2"/>
      <c r="V302" s="2"/>
      <c r="W302" s="2"/>
      <c r="X302" s="2"/>
      <c r="Y302" s="2"/>
      <c r="Z302" s="2"/>
      <c r="AA302" s="68"/>
    </row>
    <row r="303" spans="19:27" x14ac:dyDescent="0.25">
      <c r="S303" s="67"/>
      <c r="T303" s="2"/>
      <c r="U303" s="2"/>
      <c r="V303" s="2"/>
      <c r="W303" s="2"/>
      <c r="X303" s="2"/>
      <c r="Y303" s="2"/>
      <c r="Z303" s="2"/>
      <c r="AA303" s="68"/>
    </row>
    <row r="304" spans="19:27" x14ac:dyDescent="0.25">
      <c r="S304" s="67"/>
      <c r="T304" s="2"/>
      <c r="U304" s="2"/>
      <c r="V304" s="2"/>
      <c r="W304" s="2"/>
      <c r="X304" s="2"/>
      <c r="Y304" s="2"/>
      <c r="Z304" s="2"/>
      <c r="AA304" s="68"/>
    </row>
    <row r="305" spans="19:27" x14ac:dyDescent="0.25">
      <c r="S305" s="67"/>
      <c r="T305" s="2"/>
      <c r="U305" s="2"/>
      <c r="V305" s="2"/>
      <c r="W305" s="2"/>
      <c r="X305" s="2"/>
      <c r="Y305" s="2"/>
      <c r="Z305" s="2"/>
      <c r="AA305" s="68"/>
    </row>
    <row r="306" spans="19:27" x14ac:dyDescent="0.25">
      <c r="S306" s="67"/>
      <c r="T306" s="2"/>
      <c r="U306" s="2"/>
      <c r="V306" s="2"/>
      <c r="W306" s="2"/>
      <c r="X306" s="2"/>
      <c r="Y306" s="2"/>
      <c r="Z306" s="2"/>
      <c r="AA306" s="68"/>
    </row>
    <row r="307" spans="19:27" x14ac:dyDescent="0.25">
      <c r="S307" s="67"/>
      <c r="T307" s="2"/>
      <c r="U307" s="2"/>
      <c r="V307" s="2"/>
      <c r="W307" s="2"/>
      <c r="X307" s="2"/>
      <c r="Y307" s="2"/>
      <c r="Z307" s="2"/>
      <c r="AA307" s="68"/>
    </row>
    <row r="308" spans="19:27" x14ac:dyDescent="0.25">
      <c r="S308" s="67"/>
      <c r="T308" s="2"/>
      <c r="U308" s="2"/>
      <c r="V308" s="2"/>
      <c r="W308" s="2"/>
      <c r="X308" s="2"/>
      <c r="Y308" s="2"/>
      <c r="Z308" s="2"/>
      <c r="AA308" s="68"/>
    </row>
    <row r="309" spans="19:27" x14ac:dyDescent="0.25">
      <c r="S309" s="67"/>
      <c r="T309" s="2"/>
      <c r="U309" s="2"/>
      <c r="V309" s="2"/>
      <c r="W309" s="2"/>
      <c r="X309" s="2"/>
      <c r="Y309" s="2"/>
      <c r="Z309" s="2"/>
      <c r="AA309" s="68"/>
    </row>
    <row r="310" spans="19:27" x14ac:dyDescent="0.25">
      <c r="S310" s="67"/>
      <c r="T310" s="2"/>
      <c r="U310" s="2"/>
      <c r="V310" s="2"/>
      <c r="W310" s="2"/>
      <c r="X310" s="2"/>
      <c r="Y310" s="2"/>
      <c r="Z310" s="2"/>
      <c r="AA310" s="68"/>
    </row>
    <row r="311" spans="19:27" x14ac:dyDescent="0.25">
      <c r="S311" s="67"/>
      <c r="T311" s="2"/>
      <c r="U311" s="2"/>
      <c r="V311" s="2"/>
      <c r="W311" s="2"/>
      <c r="X311" s="2"/>
      <c r="Y311" s="2"/>
      <c r="Z311" s="2"/>
      <c r="AA311" s="68"/>
    </row>
    <row r="312" spans="19:27" x14ac:dyDescent="0.25">
      <c r="S312" s="67"/>
      <c r="T312" s="2"/>
      <c r="U312" s="2"/>
      <c r="V312" s="2"/>
      <c r="W312" s="2"/>
      <c r="X312" s="2"/>
      <c r="Y312" s="2"/>
      <c r="Z312" s="2"/>
      <c r="AA312" s="68"/>
    </row>
    <row r="313" spans="19:27" x14ac:dyDescent="0.25">
      <c r="S313" s="67"/>
      <c r="T313" s="2"/>
      <c r="U313" s="2"/>
      <c r="V313" s="2"/>
      <c r="W313" s="2"/>
      <c r="X313" s="2"/>
      <c r="Y313" s="2"/>
      <c r="Z313" s="2"/>
      <c r="AA313" s="68"/>
    </row>
    <row r="314" spans="19:27" x14ac:dyDescent="0.25">
      <c r="S314" s="67"/>
      <c r="T314" s="2"/>
      <c r="U314" s="2"/>
      <c r="V314" s="2"/>
      <c r="W314" s="2"/>
      <c r="X314" s="2"/>
      <c r="Y314" s="2"/>
      <c r="Z314" s="2"/>
      <c r="AA314" s="68"/>
    </row>
    <row r="315" spans="19:27" x14ac:dyDescent="0.25">
      <c r="S315" s="67"/>
      <c r="T315" s="2"/>
      <c r="U315" s="2"/>
      <c r="V315" s="2"/>
      <c r="W315" s="2"/>
      <c r="X315" s="2"/>
      <c r="Y315" s="2"/>
      <c r="Z315" s="2"/>
      <c r="AA315" s="68"/>
    </row>
    <row r="316" spans="19:27" x14ac:dyDescent="0.25">
      <c r="S316" s="67"/>
      <c r="T316" s="2"/>
      <c r="U316" s="2"/>
      <c r="V316" s="2"/>
      <c r="W316" s="2"/>
      <c r="X316" s="2"/>
      <c r="Y316" s="2"/>
      <c r="Z316" s="2"/>
      <c r="AA316" s="68"/>
    </row>
    <row r="317" spans="19:27" x14ac:dyDescent="0.25">
      <c r="S317" s="67"/>
      <c r="T317" s="2"/>
      <c r="U317" s="2"/>
      <c r="V317" s="2"/>
      <c r="W317" s="2"/>
      <c r="X317" s="2"/>
      <c r="Y317" s="2"/>
      <c r="Z317" s="2"/>
      <c r="AA317" s="68"/>
    </row>
    <row r="318" spans="19:27" x14ac:dyDescent="0.25">
      <c r="S318" s="67"/>
      <c r="T318" s="2"/>
      <c r="U318" s="2"/>
      <c r="V318" s="2"/>
      <c r="W318" s="2"/>
      <c r="X318" s="2"/>
      <c r="Y318" s="2"/>
      <c r="Z318" s="2"/>
      <c r="AA318" s="68"/>
    </row>
    <row r="319" spans="19:27" x14ac:dyDescent="0.25">
      <c r="S319" s="67"/>
      <c r="T319" s="2"/>
      <c r="U319" s="2"/>
      <c r="V319" s="2"/>
      <c r="W319" s="2"/>
      <c r="X319" s="2"/>
      <c r="Y319" s="2"/>
      <c r="Z319" s="2"/>
      <c r="AA319" s="68"/>
    </row>
    <row r="320" spans="19:27" x14ac:dyDescent="0.25">
      <c r="S320" s="67"/>
      <c r="T320" s="2"/>
      <c r="U320" s="2"/>
      <c r="V320" s="2"/>
      <c r="W320" s="2"/>
      <c r="X320" s="2"/>
      <c r="Y320" s="2"/>
      <c r="Z320" s="2"/>
      <c r="AA320" s="68"/>
    </row>
    <row r="321" spans="19:27" x14ac:dyDescent="0.25">
      <c r="S321" s="67"/>
      <c r="T321" s="2"/>
      <c r="U321" s="2"/>
      <c r="V321" s="2"/>
      <c r="W321" s="2"/>
      <c r="X321" s="2"/>
      <c r="Y321" s="2"/>
      <c r="Z321" s="2"/>
      <c r="AA321" s="68"/>
    </row>
    <row r="322" spans="19:27" x14ac:dyDescent="0.25">
      <c r="S322" s="67"/>
      <c r="T322" s="2"/>
      <c r="U322" s="2"/>
      <c r="V322" s="2"/>
      <c r="W322" s="2"/>
      <c r="X322" s="2"/>
      <c r="Y322" s="2"/>
      <c r="Z322" s="2"/>
      <c r="AA322" s="68"/>
    </row>
    <row r="323" spans="19:27" x14ac:dyDescent="0.25">
      <c r="S323" s="67"/>
      <c r="T323" s="2"/>
      <c r="U323" s="2"/>
      <c r="V323" s="2"/>
      <c r="W323" s="2"/>
      <c r="X323" s="2"/>
      <c r="Y323" s="2"/>
      <c r="Z323" s="2"/>
      <c r="AA323" s="68"/>
    </row>
    <row r="324" spans="19:27" x14ac:dyDescent="0.25">
      <c r="S324" s="67"/>
      <c r="T324" s="2"/>
      <c r="U324" s="2"/>
      <c r="V324" s="2"/>
      <c r="W324" s="2"/>
      <c r="X324" s="2"/>
      <c r="Y324" s="2"/>
      <c r="Z324" s="2"/>
      <c r="AA324" s="68"/>
    </row>
    <row r="325" spans="19:27" x14ac:dyDescent="0.25">
      <c r="S325" s="67"/>
      <c r="T325" s="2"/>
      <c r="U325" s="2"/>
      <c r="V325" s="2"/>
      <c r="W325" s="2"/>
      <c r="X325" s="2"/>
      <c r="Y325" s="2"/>
      <c r="Z325" s="2"/>
      <c r="AA325" s="68"/>
    </row>
    <row r="326" spans="19:27" x14ac:dyDescent="0.25">
      <c r="S326" s="67"/>
      <c r="T326" s="2"/>
      <c r="U326" s="2"/>
      <c r="V326" s="2"/>
      <c r="W326" s="2"/>
      <c r="X326" s="2"/>
      <c r="Y326" s="2"/>
      <c r="Z326" s="2"/>
      <c r="AA326" s="68"/>
    </row>
    <row r="327" spans="19:27" x14ac:dyDescent="0.25">
      <c r="S327" s="67"/>
      <c r="T327" s="2"/>
      <c r="U327" s="2"/>
      <c r="V327" s="2"/>
      <c r="W327" s="2"/>
      <c r="X327" s="2"/>
      <c r="Y327" s="2"/>
      <c r="Z327" s="2"/>
      <c r="AA327" s="68"/>
    </row>
    <row r="328" spans="19:27" x14ac:dyDescent="0.25">
      <c r="S328" s="67"/>
      <c r="T328" s="2"/>
      <c r="U328" s="2"/>
      <c r="V328" s="2"/>
      <c r="W328" s="2"/>
      <c r="X328" s="2"/>
      <c r="Y328" s="2"/>
      <c r="Z328" s="2"/>
      <c r="AA328" s="68"/>
    </row>
    <row r="329" spans="19:27" x14ac:dyDescent="0.25">
      <c r="S329" s="67"/>
      <c r="T329" s="2"/>
      <c r="U329" s="2"/>
      <c r="V329" s="2"/>
      <c r="W329" s="2"/>
      <c r="X329" s="2"/>
      <c r="Y329" s="2"/>
      <c r="Z329" s="2"/>
      <c r="AA329" s="68"/>
    </row>
    <row r="330" spans="19:27" x14ac:dyDescent="0.25">
      <c r="S330" s="67"/>
      <c r="T330" s="2"/>
      <c r="U330" s="2"/>
      <c r="V330" s="2"/>
      <c r="W330" s="2"/>
      <c r="X330" s="2"/>
      <c r="Y330" s="2"/>
      <c r="Z330" s="2"/>
      <c r="AA330" s="68"/>
    </row>
    <row r="331" spans="19:27" x14ac:dyDescent="0.25">
      <c r="S331" s="67"/>
      <c r="T331" s="2"/>
      <c r="U331" s="2"/>
      <c r="V331" s="2"/>
      <c r="W331" s="2"/>
      <c r="X331" s="2"/>
      <c r="Y331" s="2"/>
      <c r="Z331" s="2"/>
      <c r="AA331" s="68"/>
    </row>
    <row r="332" spans="19:27" x14ac:dyDescent="0.25">
      <c r="S332" s="67"/>
      <c r="T332" s="2"/>
      <c r="U332" s="2"/>
      <c r="V332" s="2"/>
      <c r="W332" s="2"/>
      <c r="X332" s="2"/>
      <c r="Y332" s="2"/>
      <c r="Z332" s="2"/>
      <c r="AA332" s="68"/>
    </row>
    <row r="333" spans="19:27" x14ac:dyDescent="0.25">
      <c r="S333" s="67"/>
      <c r="T333" s="2"/>
      <c r="U333" s="2"/>
      <c r="V333" s="2"/>
      <c r="W333" s="2"/>
      <c r="X333" s="2"/>
      <c r="Y333" s="2"/>
      <c r="Z333" s="2"/>
      <c r="AA333" s="68"/>
    </row>
    <row r="334" spans="19:27" x14ac:dyDescent="0.25">
      <c r="S334" s="67"/>
      <c r="T334" s="2"/>
      <c r="U334" s="2"/>
      <c r="V334" s="2"/>
      <c r="W334" s="2"/>
      <c r="X334" s="2"/>
      <c r="Y334" s="2"/>
      <c r="Z334" s="2"/>
      <c r="AA334" s="68"/>
    </row>
    <row r="335" spans="19:27" x14ac:dyDescent="0.25">
      <c r="S335" s="67"/>
      <c r="T335" s="2"/>
      <c r="U335" s="2"/>
      <c r="V335" s="2"/>
      <c r="W335" s="2"/>
      <c r="X335" s="2"/>
      <c r="Y335" s="2"/>
      <c r="Z335" s="2"/>
      <c r="AA335" s="68"/>
    </row>
    <row r="336" spans="19:27" x14ac:dyDescent="0.25">
      <c r="S336" s="67"/>
      <c r="T336" s="2"/>
      <c r="U336" s="2"/>
      <c r="V336" s="2"/>
      <c r="W336" s="2"/>
      <c r="X336" s="2"/>
      <c r="Y336" s="2"/>
      <c r="Z336" s="2"/>
      <c r="AA336" s="68"/>
    </row>
    <row r="337" spans="19:27" x14ac:dyDescent="0.25">
      <c r="S337" s="67"/>
      <c r="T337" s="2"/>
      <c r="U337" s="2"/>
      <c r="V337" s="2"/>
      <c r="W337" s="2"/>
      <c r="X337" s="2"/>
      <c r="Y337" s="2"/>
      <c r="Z337" s="2"/>
      <c r="AA337" s="68"/>
    </row>
    <row r="338" spans="19:27" x14ac:dyDescent="0.25">
      <c r="S338" s="67"/>
      <c r="T338" s="2"/>
      <c r="U338" s="2"/>
      <c r="V338" s="2"/>
      <c r="W338" s="2"/>
      <c r="X338" s="2"/>
      <c r="Y338" s="2"/>
      <c r="Z338" s="2"/>
      <c r="AA338" s="68"/>
    </row>
    <row r="339" spans="19:27" x14ac:dyDescent="0.25">
      <c r="S339" s="67"/>
      <c r="T339" s="2"/>
      <c r="U339" s="2"/>
      <c r="V339" s="2"/>
      <c r="W339" s="2"/>
      <c r="X339" s="2"/>
      <c r="Y339" s="2"/>
      <c r="Z339" s="2"/>
      <c r="AA339" s="68"/>
    </row>
    <row r="340" spans="19:27" x14ac:dyDescent="0.25">
      <c r="S340" s="67"/>
      <c r="T340" s="2"/>
      <c r="U340" s="2"/>
      <c r="V340" s="2"/>
      <c r="W340" s="2"/>
      <c r="X340" s="2"/>
      <c r="Y340" s="2"/>
      <c r="Z340" s="2"/>
      <c r="AA340" s="68"/>
    </row>
    <row r="341" spans="19:27" x14ac:dyDescent="0.25">
      <c r="S341" s="67"/>
      <c r="T341" s="2"/>
      <c r="U341" s="2"/>
      <c r="V341" s="2"/>
      <c r="W341" s="2"/>
      <c r="X341" s="2"/>
      <c r="Y341" s="2"/>
      <c r="Z341" s="2"/>
      <c r="AA341" s="68"/>
    </row>
    <row r="342" spans="19:27" x14ac:dyDescent="0.25">
      <c r="S342" s="67"/>
      <c r="T342" s="2"/>
      <c r="U342" s="2"/>
      <c r="V342" s="2"/>
      <c r="W342" s="2"/>
      <c r="X342" s="2"/>
      <c r="Y342" s="2"/>
      <c r="Z342" s="2"/>
      <c r="AA342" s="68"/>
    </row>
    <row r="343" spans="19:27" x14ac:dyDescent="0.25">
      <c r="S343" s="67"/>
      <c r="T343" s="2"/>
      <c r="U343" s="2"/>
      <c r="V343" s="2"/>
      <c r="W343" s="2"/>
      <c r="X343" s="2"/>
      <c r="Y343" s="2"/>
      <c r="Z343" s="2"/>
      <c r="AA343" s="68"/>
    </row>
    <row r="344" spans="19:27" x14ac:dyDescent="0.25">
      <c r="S344" s="67"/>
      <c r="T344" s="2"/>
      <c r="U344" s="2"/>
      <c r="V344" s="2"/>
      <c r="W344" s="2"/>
      <c r="X344" s="2"/>
      <c r="Y344" s="2"/>
      <c r="Z344" s="2"/>
      <c r="AA344" s="68"/>
    </row>
    <row r="345" spans="19:27" x14ac:dyDescent="0.25">
      <c r="S345" s="67"/>
      <c r="T345" s="2"/>
      <c r="U345" s="2"/>
      <c r="V345" s="2"/>
      <c r="W345" s="2"/>
      <c r="X345" s="2"/>
      <c r="Y345" s="2"/>
      <c r="Z345" s="2"/>
      <c r="AA345" s="68"/>
    </row>
    <row r="346" spans="19:27" x14ac:dyDescent="0.25">
      <c r="S346" s="67"/>
      <c r="T346" s="2"/>
      <c r="U346" s="2"/>
      <c r="V346" s="2"/>
      <c r="W346" s="2"/>
      <c r="X346" s="2"/>
      <c r="Y346" s="2"/>
      <c r="Z346" s="2"/>
      <c r="AA346" s="68"/>
    </row>
    <row r="347" spans="19:27" x14ac:dyDescent="0.25">
      <c r="S347" s="67"/>
      <c r="T347" s="2"/>
      <c r="U347" s="2"/>
      <c r="V347" s="2"/>
      <c r="W347" s="2"/>
      <c r="X347" s="2"/>
      <c r="Y347" s="2"/>
      <c r="Z347" s="2"/>
      <c r="AA347" s="68"/>
    </row>
    <row r="348" spans="19:27" x14ac:dyDescent="0.25">
      <c r="S348" s="67"/>
      <c r="T348" s="2"/>
      <c r="U348" s="2"/>
      <c r="V348" s="2"/>
      <c r="W348" s="2"/>
      <c r="X348" s="2"/>
      <c r="Y348" s="2"/>
      <c r="Z348" s="2"/>
      <c r="AA348" s="68"/>
    </row>
    <row r="349" spans="19:27" x14ac:dyDescent="0.25">
      <c r="S349" s="67"/>
      <c r="T349" s="2"/>
      <c r="U349" s="2"/>
      <c r="V349" s="2"/>
      <c r="W349" s="2"/>
      <c r="X349" s="2"/>
      <c r="Y349" s="2"/>
      <c r="Z349" s="2"/>
      <c r="AA349" s="68"/>
    </row>
    <row r="350" spans="19:27" x14ac:dyDescent="0.25">
      <c r="S350" s="67"/>
      <c r="T350" s="2"/>
      <c r="U350" s="2"/>
      <c r="V350" s="2"/>
      <c r="W350" s="2"/>
      <c r="X350" s="2"/>
      <c r="Y350" s="2"/>
      <c r="Z350" s="2"/>
      <c r="AA350" s="68"/>
    </row>
    <row r="351" spans="19:27" x14ac:dyDescent="0.25">
      <c r="S351" s="67"/>
      <c r="T351" s="2"/>
      <c r="U351" s="2"/>
      <c r="V351" s="2"/>
      <c r="W351" s="2"/>
      <c r="X351" s="2"/>
      <c r="Y351" s="2"/>
      <c r="Z351" s="2"/>
      <c r="AA351" s="68"/>
    </row>
    <row r="352" spans="19:27" x14ac:dyDescent="0.25">
      <c r="S352" s="67"/>
      <c r="T352" s="2"/>
      <c r="U352" s="2"/>
      <c r="V352" s="2"/>
      <c r="W352" s="2"/>
      <c r="X352" s="2"/>
      <c r="Y352" s="2"/>
      <c r="Z352" s="2"/>
      <c r="AA352" s="68"/>
    </row>
    <row r="353" spans="19:27" x14ac:dyDescent="0.25">
      <c r="S353" s="67"/>
      <c r="T353" s="2"/>
      <c r="U353" s="2"/>
      <c r="V353" s="2"/>
      <c r="W353" s="2"/>
      <c r="X353" s="2"/>
      <c r="Y353" s="2"/>
      <c r="Z353" s="2"/>
      <c r="AA353" s="68"/>
    </row>
    <row r="354" spans="19:27" x14ac:dyDescent="0.25">
      <c r="S354" s="67"/>
      <c r="T354" s="2"/>
      <c r="U354" s="2"/>
      <c r="V354" s="2"/>
      <c r="W354" s="2"/>
      <c r="X354" s="2"/>
      <c r="Y354" s="2"/>
      <c r="Z354" s="2"/>
      <c r="AA354" s="68"/>
    </row>
    <row r="355" spans="19:27" x14ac:dyDescent="0.25">
      <c r="S355" s="67"/>
      <c r="T355" s="2"/>
      <c r="U355" s="2"/>
      <c r="V355" s="2"/>
      <c r="W355" s="2"/>
      <c r="X355" s="2"/>
      <c r="Y355" s="2"/>
      <c r="Z355" s="2"/>
      <c r="AA355" s="68"/>
    </row>
    <row r="356" spans="19:27" x14ac:dyDescent="0.25">
      <c r="S356" s="67"/>
      <c r="T356" s="2"/>
      <c r="U356" s="2"/>
      <c r="V356" s="2"/>
      <c r="W356" s="2"/>
      <c r="X356" s="2"/>
      <c r="Y356" s="2"/>
      <c r="Z356" s="2"/>
      <c r="AA356" s="68"/>
    </row>
    <row r="357" spans="19:27" x14ac:dyDescent="0.25">
      <c r="S357" s="67"/>
      <c r="T357" s="2"/>
      <c r="U357" s="2"/>
      <c r="V357" s="2"/>
      <c r="W357" s="2"/>
      <c r="X357" s="2"/>
      <c r="Y357" s="2"/>
      <c r="Z357" s="2"/>
      <c r="AA357" s="68"/>
    </row>
    <row r="358" spans="19:27" x14ac:dyDescent="0.25">
      <c r="S358" s="67"/>
      <c r="T358" s="2"/>
      <c r="U358" s="2"/>
      <c r="V358" s="2"/>
      <c r="W358" s="2"/>
      <c r="X358" s="2"/>
      <c r="Y358" s="2"/>
      <c r="Z358" s="2"/>
      <c r="AA358" s="68"/>
    </row>
    <row r="359" spans="19:27" x14ac:dyDescent="0.25">
      <c r="S359" s="67"/>
      <c r="T359" s="2"/>
      <c r="U359" s="2"/>
      <c r="V359" s="2"/>
      <c r="W359" s="2"/>
      <c r="X359" s="2"/>
      <c r="Y359" s="2"/>
      <c r="Z359" s="2"/>
      <c r="AA359" s="68"/>
    </row>
    <row r="360" spans="19:27" x14ac:dyDescent="0.25">
      <c r="S360" s="67"/>
      <c r="T360" s="2"/>
      <c r="U360" s="2"/>
      <c r="V360" s="2"/>
      <c r="W360" s="2"/>
      <c r="X360" s="2"/>
      <c r="Y360" s="2"/>
      <c r="Z360" s="2"/>
      <c r="AA360" s="68"/>
    </row>
    <row r="361" spans="19:27" x14ac:dyDescent="0.25">
      <c r="S361" s="67"/>
      <c r="T361" s="2"/>
      <c r="U361" s="2"/>
      <c r="V361" s="2"/>
      <c r="W361" s="2"/>
      <c r="X361" s="2"/>
      <c r="Y361" s="2"/>
      <c r="Z361" s="2"/>
      <c r="AA361" s="68"/>
    </row>
    <row r="362" spans="19:27" x14ac:dyDescent="0.25">
      <c r="S362" s="67"/>
      <c r="T362" s="2"/>
      <c r="U362" s="2"/>
      <c r="V362" s="2"/>
      <c r="W362" s="2"/>
      <c r="X362" s="2"/>
      <c r="Y362" s="2"/>
      <c r="Z362" s="2"/>
      <c r="AA362" s="68"/>
    </row>
    <row r="363" spans="19:27" x14ac:dyDescent="0.25">
      <c r="S363" s="67"/>
      <c r="T363" s="2"/>
      <c r="U363" s="2"/>
      <c r="V363" s="2"/>
      <c r="W363" s="2"/>
      <c r="X363" s="2"/>
      <c r="Y363" s="2"/>
      <c r="Z363" s="2"/>
      <c r="AA363" s="68"/>
    </row>
    <row r="364" spans="19:27" x14ac:dyDescent="0.25">
      <c r="S364" s="67"/>
      <c r="T364" s="2"/>
      <c r="U364" s="2"/>
      <c r="V364" s="2"/>
      <c r="W364" s="2"/>
      <c r="X364" s="2"/>
      <c r="Y364" s="2"/>
      <c r="Z364" s="2"/>
      <c r="AA364" s="68"/>
    </row>
    <row r="365" spans="19:27" x14ac:dyDescent="0.25">
      <c r="S365" s="67"/>
      <c r="T365" s="2"/>
      <c r="U365" s="2"/>
      <c r="V365" s="2"/>
      <c r="W365" s="2"/>
      <c r="X365" s="2"/>
      <c r="Y365" s="2"/>
      <c r="Z365" s="2"/>
      <c r="AA365" s="68"/>
    </row>
    <row r="366" spans="19:27" x14ac:dyDescent="0.25">
      <c r="S366" s="67"/>
      <c r="T366" s="2"/>
      <c r="U366" s="2"/>
      <c r="V366" s="2"/>
      <c r="W366" s="2"/>
      <c r="X366" s="2"/>
      <c r="Y366" s="2"/>
      <c r="Z366" s="2"/>
      <c r="AA366" s="68"/>
    </row>
    <row r="367" spans="19:27" x14ac:dyDescent="0.25">
      <c r="S367" s="67"/>
      <c r="T367" s="2"/>
      <c r="U367" s="2"/>
      <c r="V367" s="2"/>
      <c r="W367" s="2"/>
      <c r="X367" s="2"/>
      <c r="Y367" s="2"/>
      <c r="Z367" s="2"/>
      <c r="AA367" s="68"/>
    </row>
    <row r="368" spans="19:27" x14ac:dyDescent="0.25">
      <c r="S368" s="67"/>
      <c r="T368" s="2"/>
      <c r="U368" s="2"/>
      <c r="V368" s="2"/>
      <c r="W368" s="2"/>
      <c r="X368" s="2"/>
      <c r="Y368" s="2"/>
      <c r="Z368" s="2"/>
      <c r="AA368" s="68"/>
    </row>
    <row r="369" spans="19:27" x14ac:dyDescent="0.25">
      <c r="S369" s="67"/>
      <c r="T369" s="2"/>
      <c r="U369" s="2"/>
      <c r="V369" s="2"/>
      <c r="W369" s="2"/>
      <c r="X369" s="2"/>
      <c r="Y369" s="2"/>
      <c r="Z369" s="2"/>
      <c r="AA369" s="68"/>
    </row>
    <row r="370" spans="19:27" x14ac:dyDescent="0.25">
      <c r="S370" s="67"/>
      <c r="T370" s="2"/>
      <c r="U370" s="2"/>
      <c r="V370" s="2"/>
      <c r="W370" s="2"/>
      <c r="X370" s="2"/>
      <c r="Y370" s="2"/>
      <c r="Z370" s="2"/>
      <c r="AA370" s="68"/>
    </row>
    <row r="371" spans="19:27" x14ac:dyDescent="0.25">
      <c r="S371" s="67"/>
      <c r="T371" s="2"/>
      <c r="U371" s="2"/>
      <c r="V371" s="2"/>
      <c r="W371" s="2"/>
      <c r="X371" s="2"/>
      <c r="Y371" s="2"/>
      <c r="Z371" s="2"/>
      <c r="AA371" s="68"/>
    </row>
    <row r="372" spans="19:27" x14ac:dyDescent="0.25">
      <c r="S372" s="67"/>
      <c r="T372" s="2"/>
      <c r="U372" s="2"/>
      <c r="V372" s="2"/>
      <c r="W372" s="2"/>
      <c r="X372" s="2"/>
      <c r="Y372" s="2"/>
      <c r="Z372" s="2"/>
      <c r="AA372" s="68"/>
    </row>
    <row r="373" spans="19:27" x14ac:dyDescent="0.25">
      <c r="S373" s="67"/>
      <c r="T373" s="2"/>
      <c r="U373" s="2"/>
      <c r="V373" s="2"/>
      <c r="W373" s="2"/>
      <c r="X373" s="2"/>
      <c r="Y373" s="2"/>
      <c r="Z373" s="2"/>
      <c r="AA373" s="68"/>
    </row>
    <row r="374" spans="19:27" x14ac:dyDescent="0.25">
      <c r="S374" s="67"/>
      <c r="T374" s="2"/>
      <c r="U374" s="2"/>
      <c r="V374" s="2"/>
      <c r="W374" s="2"/>
      <c r="X374" s="2"/>
      <c r="Y374" s="2"/>
      <c r="Z374" s="2"/>
      <c r="AA374" s="68"/>
    </row>
    <row r="375" spans="19:27" x14ac:dyDescent="0.25">
      <c r="S375" s="67"/>
      <c r="T375" s="2"/>
      <c r="U375" s="2"/>
      <c r="V375" s="2"/>
      <c r="W375" s="2"/>
      <c r="X375" s="2"/>
      <c r="Y375" s="2"/>
      <c r="Z375" s="2"/>
      <c r="AA375" s="68"/>
    </row>
    <row r="376" spans="19:27" x14ac:dyDescent="0.25">
      <c r="S376" s="67"/>
      <c r="T376" s="2"/>
      <c r="U376" s="2"/>
      <c r="V376" s="2"/>
      <c r="W376" s="2"/>
      <c r="X376" s="2"/>
      <c r="Y376" s="2"/>
      <c r="Z376" s="2"/>
      <c r="AA376" s="68"/>
    </row>
    <row r="377" spans="19:27" x14ac:dyDescent="0.25">
      <c r="S377" s="67"/>
      <c r="T377" s="2"/>
      <c r="U377" s="2"/>
      <c r="V377" s="2"/>
      <c r="W377" s="2"/>
      <c r="X377" s="2"/>
      <c r="Y377" s="2"/>
      <c r="Z377" s="2"/>
      <c r="AA377" s="68"/>
    </row>
    <row r="378" spans="19:27" x14ac:dyDescent="0.25">
      <c r="S378" s="67"/>
      <c r="T378" s="2"/>
      <c r="U378" s="2"/>
      <c r="V378" s="2"/>
      <c r="W378" s="2"/>
      <c r="X378" s="2"/>
      <c r="Y378" s="2"/>
      <c r="Z378" s="2"/>
      <c r="AA378" s="68"/>
    </row>
    <row r="379" spans="19:27" x14ac:dyDescent="0.25">
      <c r="S379" s="67"/>
      <c r="T379" s="2"/>
      <c r="U379" s="2"/>
      <c r="V379" s="2"/>
      <c r="W379" s="2"/>
      <c r="X379" s="2"/>
      <c r="Y379" s="2"/>
      <c r="Z379" s="2"/>
      <c r="AA379" s="68"/>
    </row>
    <row r="380" spans="19:27" x14ac:dyDescent="0.25">
      <c r="S380" s="67"/>
      <c r="T380" s="2"/>
      <c r="U380" s="2"/>
      <c r="V380" s="2"/>
      <c r="W380" s="2"/>
      <c r="X380" s="2"/>
      <c r="Y380" s="2"/>
      <c r="Z380" s="2"/>
      <c r="AA380" s="68"/>
    </row>
    <row r="381" spans="19:27" x14ac:dyDescent="0.25">
      <c r="S381" s="67"/>
      <c r="T381" s="2"/>
      <c r="U381" s="2"/>
      <c r="V381" s="2"/>
      <c r="W381" s="2"/>
      <c r="X381" s="2"/>
      <c r="Y381" s="2"/>
      <c r="Z381" s="2"/>
      <c r="AA381" s="68"/>
    </row>
    <row r="382" spans="19:27" x14ac:dyDescent="0.25">
      <c r="S382" s="67"/>
      <c r="T382" s="2"/>
      <c r="U382" s="2"/>
      <c r="V382" s="2"/>
      <c r="W382" s="2"/>
      <c r="X382" s="2"/>
      <c r="Y382" s="2"/>
      <c r="Z382" s="2"/>
      <c r="AA382" s="68"/>
    </row>
    <row r="383" spans="19:27" x14ac:dyDescent="0.25">
      <c r="S383" s="67"/>
      <c r="T383" s="2"/>
      <c r="U383" s="2"/>
      <c r="V383" s="2"/>
      <c r="W383" s="2"/>
      <c r="X383" s="2"/>
      <c r="Y383" s="2"/>
      <c r="Z383" s="2"/>
      <c r="AA383" s="68"/>
    </row>
    <row r="384" spans="19:27" x14ac:dyDescent="0.25">
      <c r="S384" s="67"/>
      <c r="T384" s="2"/>
      <c r="U384" s="2"/>
      <c r="V384" s="2"/>
      <c r="W384" s="2"/>
      <c r="X384" s="2"/>
      <c r="Y384" s="2"/>
      <c r="Z384" s="2"/>
      <c r="AA384" s="68"/>
    </row>
    <row r="385" spans="19:27" x14ac:dyDescent="0.25">
      <c r="S385" s="67"/>
      <c r="T385" s="2"/>
      <c r="U385" s="2"/>
      <c r="V385" s="2"/>
      <c r="W385" s="2"/>
      <c r="X385" s="2"/>
      <c r="Y385" s="2"/>
      <c r="Z385" s="2"/>
      <c r="AA385" s="68"/>
    </row>
    <row r="386" spans="19:27" x14ac:dyDescent="0.25">
      <c r="S386" s="67"/>
      <c r="T386" s="2"/>
      <c r="U386" s="2"/>
      <c r="V386" s="2"/>
      <c r="W386" s="2"/>
      <c r="X386" s="2"/>
      <c r="Y386" s="2"/>
      <c r="Z386" s="2"/>
      <c r="AA386" s="68"/>
    </row>
    <row r="387" spans="19:27" x14ac:dyDescent="0.25">
      <c r="S387" s="67"/>
      <c r="T387" s="2"/>
      <c r="U387" s="2"/>
      <c r="V387" s="2"/>
      <c r="W387" s="2"/>
      <c r="X387" s="2"/>
      <c r="Y387" s="2"/>
      <c r="Z387" s="2"/>
      <c r="AA387" s="68"/>
    </row>
    <row r="388" spans="19:27" x14ac:dyDescent="0.25">
      <c r="S388" s="67"/>
      <c r="T388" s="2"/>
      <c r="U388" s="2"/>
      <c r="V388" s="2"/>
      <c r="W388" s="2"/>
      <c r="X388" s="2"/>
      <c r="Y388" s="2"/>
      <c r="Z388" s="2"/>
      <c r="AA388" s="68"/>
    </row>
    <row r="389" spans="19:27" x14ac:dyDescent="0.25">
      <c r="S389" s="67"/>
      <c r="T389" s="2"/>
      <c r="U389" s="2"/>
      <c r="V389" s="2"/>
      <c r="W389" s="2"/>
      <c r="X389" s="2"/>
      <c r="Y389" s="2"/>
      <c r="Z389" s="2"/>
      <c r="AA389" s="68"/>
    </row>
    <row r="390" spans="19:27" x14ac:dyDescent="0.25">
      <c r="S390" s="67"/>
      <c r="T390" s="2"/>
      <c r="U390" s="2"/>
      <c r="V390" s="2"/>
      <c r="W390" s="2"/>
      <c r="X390" s="2"/>
      <c r="Y390" s="2"/>
      <c r="Z390" s="2"/>
      <c r="AA390" s="68"/>
    </row>
    <row r="391" spans="19:27" x14ac:dyDescent="0.25">
      <c r="S391" s="67"/>
      <c r="T391" s="2"/>
      <c r="U391" s="2"/>
      <c r="V391" s="2"/>
      <c r="W391" s="2"/>
      <c r="X391" s="2"/>
      <c r="Y391" s="2"/>
      <c r="Z391" s="2"/>
      <c r="AA391" s="68"/>
    </row>
    <row r="392" spans="19:27" x14ac:dyDescent="0.25">
      <c r="S392" s="67"/>
      <c r="T392" s="2"/>
      <c r="U392" s="2"/>
      <c r="V392" s="2"/>
      <c r="W392" s="2"/>
      <c r="X392" s="2"/>
      <c r="Y392" s="2"/>
      <c r="Z392" s="2"/>
      <c r="AA392" s="68"/>
    </row>
    <row r="393" spans="19:27" x14ac:dyDescent="0.25">
      <c r="S393" s="67"/>
      <c r="T393" s="2"/>
      <c r="U393" s="2"/>
      <c r="V393" s="2"/>
      <c r="W393" s="2"/>
      <c r="X393" s="2"/>
      <c r="Y393" s="2"/>
      <c r="Z393" s="2"/>
      <c r="AA393" s="68"/>
    </row>
    <row r="394" spans="19:27" x14ac:dyDescent="0.25">
      <c r="S394" s="67"/>
      <c r="T394" s="2"/>
      <c r="U394" s="2"/>
      <c r="V394" s="2"/>
      <c r="W394" s="2"/>
      <c r="X394" s="2"/>
      <c r="Y394" s="2"/>
      <c r="Z394" s="2"/>
      <c r="AA394" s="68"/>
    </row>
    <row r="395" spans="19:27" x14ac:dyDescent="0.25">
      <c r="S395" s="67"/>
      <c r="T395" s="2"/>
      <c r="U395" s="2"/>
      <c r="V395" s="2"/>
      <c r="W395" s="2"/>
      <c r="X395" s="2"/>
      <c r="Y395" s="2"/>
      <c r="Z395" s="2"/>
      <c r="AA395" s="68"/>
    </row>
    <row r="396" spans="19:27" x14ac:dyDescent="0.25">
      <c r="S396" s="67"/>
      <c r="T396" s="2"/>
      <c r="U396" s="2"/>
      <c r="V396" s="2"/>
      <c r="W396" s="2"/>
      <c r="X396" s="2"/>
      <c r="Y396" s="2"/>
      <c r="Z396" s="2"/>
      <c r="AA396" s="68"/>
    </row>
    <row r="397" spans="19:27" x14ac:dyDescent="0.25">
      <c r="S397" s="67"/>
      <c r="T397" s="2"/>
      <c r="U397" s="2"/>
      <c r="V397" s="2"/>
      <c r="W397" s="2"/>
      <c r="X397" s="2"/>
      <c r="Y397" s="2"/>
      <c r="Z397" s="2"/>
      <c r="AA397" s="68"/>
    </row>
    <row r="398" spans="19:27" x14ac:dyDescent="0.25">
      <c r="S398" s="67"/>
      <c r="T398" s="2"/>
      <c r="U398" s="2"/>
      <c r="V398" s="2"/>
      <c r="W398" s="2"/>
      <c r="X398" s="2"/>
      <c r="Y398" s="2"/>
      <c r="Z398" s="2"/>
      <c r="AA398" s="68"/>
    </row>
    <row r="399" spans="19:27" x14ac:dyDescent="0.25">
      <c r="S399" s="67"/>
      <c r="T399" s="2"/>
      <c r="U399" s="2"/>
      <c r="V399" s="2"/>
      <c r="W399" s="2"/>
      <c r="X399" s="2"/>
      <c r="Y399" s="2"/>
      <c r="Z399" s="2"/>
      <c r="AA399" s="68"/>
    </row>
    <row r="400" spans="19:27" x14ac:dyDescent="0.25">
      <c r="S400" s="67"/>
      <c r="T400" s="2"/>
      <c r="U400" s="2"/>
      <c r="V400" s="2"/>
      <c r="W400" s="2"/>
      <c r="X400" s="2"/>
      <c r="Y400" s="2"/>
      <c r="Z400" s="2"/>
      <c r="AA400" s="68"/>
    </row>
    <row r="401" spans="19:27" x14ac:dyDescent="0.25">
      <c r="S401" s="67"/>
      <c r="T401" s="2"/>
      <c r="U401" s="2"/>
      <c r="V401" s="2"/>
      <c r="W401" s="2"/>
      <c r="X401" s="2"/>
      <c r="Y401" s="2"/>
      <c r="Z401" s="2"/>
      <c r="AA401" s="68"/>
    </row>
    <row r="402" spans="19:27" x14ac:dyDescent="0.25">
      <c r="S402" s="67"/>
      <c r="T402" s="2"/>
      <c r="U402" s="2"/>
      <c r="V402" s="2"/>
      <c r="W402" s="2"/>
      <c r="X402" s="2"/>
      <c r="Y402" s="2"/>
      <c r="Z402" s="2"/>
      <c r="AA402" s="68"/>
    </row>
    <row r="403" spans="19:27" x14ac:dyDescent="0.25">
      <c r="S403" s="67"/>
      <c r="T403" s="2"/>
      <c r="U403" s="2"/>
      <c r="V403" s="2"/>
      <c r="W403" s="2"/>
      <c r="X403" s="2"/>
      <c r="Y403" s="2"/>
      <c r="Z403" s="2"/>
      <c r="AA403" s="68"/>
    </row>
    <row r="404" spans="19:27" x14ac:dyDescent="0.25">
      <c r="S404" s="67"/>
      <c r="T404" s="2"/>
      <c r="U404" s="2"/>
      <c r="V404" s="2"/>
      <c r="W404" s="2"/>
      <c r="X404" s="2"/>
      <c r="Y404" s="2"/>
      <c r="Z404" s="2"/>
      <c r="AA404" s="68"/>
    </row>
    <row r="405" spans="19:27" x14ac:dyDescent="0.25">
      <c r="S405" s="67"/>
      <c r="T405" s="2"/>
      <c r="U405" s="2"/>
      <c r="V405" s="2"/>
      <c r="W405" s="2"/>
      <c r="X405" s="2"/>
      <c r="Y405" s="2"/>
      <c r="Z405" s="2"/>
      <c r="AA405" s="68"/>
    </row>
    <row r="406" spans="19:27" x14ac:dyDescent="0.25">
      <c r="S406" s="67"/>
      <c r="T406" s="2"/>
      <c r="U406" s="2"/>
      <c r="V406" s="2"/>
      <c r="W406" s="2"/>
      <c r="X406" s="2"/>
      <c r="Y406" s="2"/>
      <c r="Z406" s="2"/>
      <c r="AA406" s="68"/>
    </row>
    <row r="407" spans="19:27" x14ac:dyDescent="0.25">
      <c r="S407" s="67"/>
      <c r="T407" s="2"/>
      <c r="U407" s="2"/>
      <c r="V407" s="2"/>
      <c r="W407" s="2"/>
      <c r="X407" s="2"/>
      <c r="Y407" s="2"/>
      <c r="Z407" s="2"/>
      <c r="AA407" s="68"/>
    </row>
    <row r="408" spans="19:27" x14ac:dyDescent="0.25">
      <c r="S408" s="67"/>
      <c r="T408" s="2"/>
      <c r="U408" s="2"/>
      <c r="V408" s="2"/>
      <c r="W408" s="2"/>
      <c r="X408" s="2"/>
      <c r="Y408" s="2"/>
      <c r="Z408" s="2"/>
      <c r="AA408" s="68"/>
    </row>
    <row r="409" spans="19:27" x14ac:dyDescent="0.25">
      <c r="S409" s="67"/>
      <c r="T409" s="2"/>
      <c r="U409" s="2"/>
      <c r="V409" s="2"/>
      <c r="W409" s="2"/>
      <c r="X409" s="2"/>
      <c r="Y409" s="2"/>
      <c r="Z409" s="2"/>
      <c r="AA409" s="68"/>
    </row>
    <row r="410" spans="19:27" x14ac:dyDescent="0.25">
      <c r="S410" s="67"/>
      <c r="T410" s="2"/>
      <c r="U410" s="2"/>
      <c r="V410" s="2"/>
      <c r="W410" s="2"/>
      <c r="X410" s="2"/>
      <c r="Y410" s="2"/>
      <c r="Z410" s="2"/>
      <c r="AA410" s="68"/>
    </row>
    <row r="411" spans="19:27" x14ac:dyDescent="0.25">
      <c r="S411" s="67"/>
      <c r="T411" s="2"/>
      <c r="U411" s="2"/>
      <c r="V411" s="2"/>
      <c r="W411" s="2"/>
      <c r="X411" s="2"/>
      <c r="Y411" s="2"/>
      <c r="Z411" s="2"/>
      <c r="AA411" s="68"/>
    </row>
    <row r="412" spans="19:27" x14ac:dyDescent="0.25">
      <c r="S412" s="67"/>
      <c r="T412" s="2"/>
      <c r="U412" s="2"/>
      <c r="V412" s="2"/>
      <c r="W412" s="2"/>
      <c r="X412" s="2"/>
      <c r="Y412" s="2"/>
      <c r="Z412" s="2"/>
      <c r="AA412" s="68"/>
    </row>
    <row r="413" spans="19:27" x14ac:dyDescent="0.25">
      <c r="S413" s="67"/>
      <c r="T413" s="2"/>
      <c r="U413" s="2"/>
      <c r="V413" s="2"/>
      <c r="W413" s="2"/>
      <c r="X413" s="2"/>
      <c r="Y413" s="2"/>
      <c r="Z413" s="2"/>
      <c r="AA413" s="68"/>
    </row>
    <row r="414" spans="19:27" x14ac:dyDescent="0.25">
      <c r="S414" s="67"/>
      <c r="T414" s="2"/>
      <c r="U414" s="2"/>
      <c r="V414" s="2"/>
      <c r="W414" s="2"/>
      <c r="X414" s="2"/>
      <c r="Y414" s="2"/>
      <c r="Z414" s="2"/>
      <c r="AA414" s="68"/>
    </row>
    <row r="415" spans="19:27" x14ac:dyDescent="0.25">
      <c r="S415" s="67"/>
      <c r="T415" s="2"/>
      <c r="U415" s="2"/>
      <c r="V415" s="2"/>
      <c r="W415" s="2"/>
      <c r="X415" s="2"/>
      <c r="Y415" s="2"/>
      <c r="Z415" s="2"/>
      <c r="AA415" s="68"/>
    </row>
    <row r="416" spans="19:27" x14ac:dyDescent="0.25">
      <c r="S416" s="67"/>
      <c r="T416" s="2"/>
      <c r="U416" s="2"/>
      <c r="V416" s="2"/>
      <c r="W416" s="2"/>
      <c r="X416" s="2"/>
      <c r="Y416" s="2"/>
      <c r="Z416" s="2"/>
      <c r="AA416" s="68"/>
    </row>
    <row r="417" spans="19:27" x14ac:dyDescent="0.25">
      <c r="S417" s="67"/>
      <c r="T417" s="2"/>
      <c r="U417" s="2"/>
      <c r="V417" s="2"/>
      <c r="W417" s="2"/>
      <c r="X417" s="2"/>
      <c r="Y417" s="2"/>
      <c r="Z417" s="2"/>
      <c r="AA417" s="68"/>
    </row>
    <row r="418" spans="19:27" x14ac:dyDescent="0.25">
      <c r="S418" s="67"/>
      <c r="T418" s="2"/>
      <c r="U418" s="2"/>
      <c r="V418" s="2"/>
      <c r="W418" s="2"/>
      <c r="X418" s="2"/>
      <c r="Y418" s="2"/>
      <c r="Z418" s="2"/>
      <c r="AA418" s="68"/>
    </row>
    <row r="419" spans="19:27" x14ac:dyDescent="0.25">
      <c r="S419" s="67"/>
      <c r="T419" s="2"/>
      <c r="U419" s="2"/>
      <c r="V419" s="2"/>
      <c r="W419" s="2"/>
      <c r="X419" s="2"/>
      <c r="Y419" s="2"/>
      <c r="Z419" s="2"/>
      <c r="AA419" s="68"/>
    </row>
    <row r="420" spans="19:27" x14ac:dyDescent="0.25">
      <c r="S420" s="67"/>
      <c r="T420" s="2"/>
      <c r="U420" s="2"/>
      <c r="V420" s="2"/>
      <c r="W420" s="2"/>
      <c r="X420" s="2"/>
      <c r="Y420" s="2"/>
      <c r="Z420" s="2"/>
      <c r="AA420" s="68"/>
    </row>
    <row r="421" spans="19:27" x14ac:dyDescent="0.25">
      <c r="S421" s="67"/>
      <c r="T421" s="2"/>
      <c r="U421" s="2"/>
      <c r="V421" s="2"/>
      <c r="W421" s="2"/>
      <c r="X421" s="2"/>
      <c r="Y421" s="2"/>
      <c r="Z421" s="2"/>
      <c r="AA421" s="68"/>
    </row>
    <row r="422" spans="19:27" x14ac:dyDescent="0.25">
      <c r="S422" s="67"/>
      <c r="T422" s="2"/>
      <c r="U422" s="2"/>
      <c r="V422" s="2"/>
      <c r="W422" s="2"/>
      <c r="X422" s="2"/>
      <c r="Y422" s="2"/>
      <c r="Z422" s="2"/>
      <c r="AA422" s="68"/>
    </row>
    <row r="423" spans="19:27" x14ac:dyDescent="0.25">
      <c r="S423" s="67"/>
      <c r="T423" s="2"/>
      <c r="U423" s="2"/>
      <c r="V423" s="2"/>
      <c r="W423" s="2"/>
      <c r="X423" s="2"/>
      <c r="Y423" s="2"/>
      <c r="Z423" s="2"/>
      <c r="AA423" s="68"/>
    </row>
    <row r="424" spans="19:27" x14ac:dyDescent="0.25">
      <c r="S424" s="67"/>
      <c r="T424" s="2"/>
      <c r="U424" s="2"/>
      <c r="V424" s="2"/>
      <c r="W424" s="2"/>
      <c r="X424" s="2"/>
      <c r="Y424" s="2"/>
      <c r="Z424" s="2"/>
      <c r="AA424" s="68"/>
    </row>
    <row r="425" spans="19:27" x14ac:dyDescent="0.25">
      <c r="S425" s="67"/>
      <c r="T425" s="2"/>
      <c r="U425" s="2"/>
      <c r="V425" s="2"/>
      <c r="W425" s="2"/>
      <c r="X425" s="2"/>
      <c r="Y425" s="2"/>
      <c r="Z425" s="2"/>
      <c r="AA425" s="68"/>
    </row>
    <row r="426" spans="19:27" x14ac:dyDescent="0.25">
      <c r="S426" s="67"/>
      <c r="T426" s="2"/>
      <c r="U426" s="2"/>
      <c r="V426" s="2"/>
      <c r="W426" s="2"/>
      <c r="X426" s="2"/>
      <c r="Y426" s="2"/>
      <c r="Z426" s="2"/>
      <c r="AA426" s="68"/>
    </row>
    <row r="427" spans="19:27" x14ac:dyDescent="0.25">
      <c r="S427" s="67"/>
      <c r="T427" s="2"/>
      <c r="U427" s="2"/>
      <c r="V427" s="2"/>
      <c r="W427" s="2"/>
      <c r="X427" s="2"/>
      <c r="Y427" s="2"/>
      <c r="Z427" s="2"/>
      <c r="AA427" s="68"/>
    </row>
    <row r="428" spans="19:27" x14ac:dyDescent="0.25">
      <c r="S428" s="67"/>
      <c r="T428" s="2"/>
      <c r="U428" s="2"/>
      <c r="V428" s="2"/>
      <c r="W428" s="2"/>
      <c r="X428" s="2"/>
      <c r="Y428" s="2"/>
      <c r="Z428" s="2"/>
      <c r="AA428" s="68"/>
    </row>
    <row r="429" spans="19:27" x14ac:dyDescent="0.25">
      <c r="S429" s="67"/>
      <c r="T429" s="2"/>
      <c r="U429" s="2"/>
      <c r="V429" s="2"/>
      <c r="W429" s="2"/>
      <c r="X429" s="2"/>
      <c r="Y429" s="2"/>
      <c r="Z429" s="2"/>
      <c r="AA429" s="68"/>
    </row>
    <row r="430" spans="19:27" x14ac:dyDescent="0.25">
      <c r="S430" s="67"/>
      <c r="T430" s="2"/>
      <c r="U430" s="2"/>
      <c r="V430" s="2"/>
      <c r="W430" s="2"/>
      <c r="X430" s="2"/>
      <c r="Y430" s="2"/>
      <c r="Z430" s="2"/>
      <c r="AA430" s="68"/>
    </row>
    <row r="431" spans="19:27" x14ac:dyDescent="0.25">
      <c r="S431" s="67"/>
      <c r="T431" s="2"/>
      <c r="U431" s="2"/>
      <c r="V431" s="2"/>
      <c r="W431" s="2"/>
      <c r="X431" s="2"/>
      <c r="Y431" s="2"/>
      <c r="Z431" s="2"/>
      <c r="AA431" s="68"/>
    </row>
    <row r="432" spans="19:27" ht="15.75" thickBot="1" x14ac:dyDescent="0.3">
      <c r="S432" s="71"/>
      <c r="T432" s="72"/>
      <c r="U432" s="72"/>
      <c r="V432" s="72"/>
      <c r="W432" s="72"/>
      <c r="X432" s="72"/>
      <c r="Y432" s="72"/>
      <c r="Z432" s="72"/>
      <c r="AA432" s="73"/>
    </row>
  </sheetData>
  <sheetProtection password="CC3B" sheet="1" objects="1" scenarios="1"/>
  <mergeCells count="14">
    <mergeCell ref="C12:D12"/>
    <mergeCell ref="B1:Q1"/>
    <mergeCell ref="C3:D3"/>
    <mergeCell ref="B4:B10"/>
    <mergeCell ref="C4:C10"/>
    <mergeCell ref="C11:D11"/>
    <mergeCell ref="V39:X39"/>
    <mergeCell ref="C13:D13"/>
    <mergeCell ref="C14:C19"/>
    <mergeCell ref="V19:W19"/>
    <mergeCell ref="C24:C25"/>
    <mergeCell ref="C26:C28"/>
    <mergeCell ref="C29:D29"/>
    <mergeCell ref="C30:C33"/>
  </mergeCells>
  <pageMargins left="0.31496062992125984" right="0" top="0.15748031496062992" bottom="0" header="0.31496062992125984" footer="0.31496062992125984"/>
  <pageSetup paperSize="14" scale="8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B1" zoomScale="80" zoomScaleNormal="80" workbookViewId="0">
      <pane xSplit="3" ySplit="3" topLeftCell="F28" activePane="bottomRight" state="frozen"/>
      <selection activeCell="B1" sqref="B1"/>
      <selection pane="topRight" activeCell="E1" sqref="E1"/>
      <selection pane="bottomLeft" activeCell="B4" sqref="B4"/>
      <selection pane="bottomRight" activeCell="F52" sqref="F52"/>
    </sheetView>
  </sheetViews>
  <sheetFormatPr defaultRowHeight="15" x14ac:dyDescent="0.25"/>
  <cols>
    <col min="1" max="1" width="2.5703125" style="1" customWidth="1"/>
    <col min="2" max="2" width="12.140625" style="1" bestFit="1" customWidth="1"/>
    <col min="3" max="3" width="24.85546875" style="1" customWidth="1"/>
    <col min="4" max="4" width="27.42578125" style="1" customWidth="1"/>
    <col min="5" max="5" width="11.28515625" style="98" customWidth="1"/>
    <col min="6" max="6" width="10" style="98" bestFit="1" customWidth="1"/>
    <col min="7" max="7" width="11" style="98" customWidth="1"/>
    <col min="8" max="12" width="9.28515625" style="98" bestFit="1" customWidth="1"/>
    <col min="13" max="13" width="11.28515625" style="98" bestFit="1" customWidth="1"/>
    <col min="14" max="14" width="11.28515625" style="1" customWidth="1"/>
    <col min="15" max="15" width="11.28515625" style="1" bestFit="1" customWidth="1"/>
    <col min="16" max="16" width="11.42578125" style="1" customWidth="1"/>
    <col min="17" max="17" width="12" style="1" customWidth="1"/>
    <col min="18" max="18" width="9.85546875" style="16" bestFit="1" customWidth="1"/>
    <col min="19" max="16384" width="9.140625" style="1"/>
  </cols>
  <sheetData>
    <row r="1" spans="1:18" ht="23.25" x14ac:dyDescent="0.35">
      <c r="B1" s="115" t="s">
        <v>48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s="2" customFormat="1" x14ac:dyDescent="0.25">
      <c r="A2" s="2" t="s">
        <v>4</v>
      </c>
      <c r="B2" s="53">
        <v>44562</v>
      </c>
      <c r="E2" s="90"/>
      <c r="F2" s="90"/>
      <c r="G2" s="90"/>
      <c r="H2" s="90"/>
      <c r="I2" s="90"/>
      <c r="J2" s="90"/>
      <c r="K2" s="90"/>
      <c r="L2" s="90"/>
      <c r="M2" s="90"/>
      <c r="R2" s="22"/>
    </row>
    <row r="3" spans="1:18" s="11" customFormat="1" ht="41.25" customHeight="1" x14ac:dyDescent="0.25">
      <c r="B3" s="35" t="s">
        <v>0</v>
      </c>
      <c r="C3" s="116" t="s">
        <v>1</v>
      </c>
      <c r="D3" s="116"/>
      <c r="E3" s="87">
        <v>2017</v>
      </c>
      <c r="F3" s="89">
        <v>2018</v>
      </c>
      <c r="G3" s="89">
        <f>F3+1</f>
        <v>2019</v>
      </c>
      <c r="H3" s="89">
        <f t="shared" ref="H3:M3" si="0">G3+1</f>
        <v>2020</v>
      </c>
      <c r="I3" s="89">
        <f t="shared" si="0"/>
        <v>2021</v>
      </c>
      <c r="J3" s="89">
        <f t="shared" si="0"/>
        <v>2022</v>
      </c>
      <c r="K3" s="89">
        <f t="shared" si="0"/>
        <v>2023</v>
      </c>
      <c r="L3" s="89">
        <f t="shared" si="0"/>
        <v>2024</v>
      </c>
      <c r="M3" s="89">
        <f t="shared" si="0"/>
        <v>2025</v>
      </c>
      <c r="N3" s="86"/>
      <c r="O3" s="86"/>
      <c r="P3" s="86"/>
      <c r="Q3" s="86"/>
      <c r="R3" s="23" t="s">
        <v>2</v>
      </c>
    </row>
    <row r="4" spans="1:18" x14ac:dyDescent="0.25">
      <c r="B4" s="117">
        <v>1</v>
      </c>
      <c r="C4" s="117" t="s">
        <v>5</v>
      </c>
      <c r="D4" s="6" t="s">
        <v>6</v>
      </c>
      <c r="E4" s="88">
        <f>'2017'!Q4</f>
        <v>10913</v>
      </c>
      <c r="F4" s="88">
        <f>'2018'!Q4</f>
        <v>10187</v>
      </c>
      <c r="G4" s="88">
        <f>'2019'!Q4</f>
        <v>11128</v>
      </c>
      <c r="H4" s="88">
        <f>'2020'!Q4</f>
        <v>6460</v>
      </c>
      <c r="I4" s="96">
        <f>'2021'!Q4</f>
        <v>5241</v>
      </c>
      <c r="J4" s="96">
        <f>'2022'!Q4</f>
        <v>8870</v>
      </c>
      <c r="K4" s="96">
        <f>'2023'!Q4</f>
        <v>11487</v>
      </c>
      <c r="L4" s="96">
        <f>'2024'!Q4</f>
        <v>7835</v>
      </c>
      <c r="M4" s="88"/>
      <c r="N4" s="6"/>
      <c r="O4" s="6"/>
      <c r="P4" s="6"/>
      <c r="Q4" s="6"/>
      <c r="R4" s="24">
        <f>SUM(F4:Q4)</f>
        <v>61208</v>
      </c>
    </row>
    <row r="5" spans="1:18" x14ac:dyDescent="0.25">
      <c r="B5" s="117"/>
      <c r="C5" s="117"/>
      <c r="D5" s="6" t="s">
        <v>7</v>
      </c>
      <c r="E5" s="88">
        <f>'2017'!Q5</f>
        <v>21670</v>
      </c>
      <c r="F5" s="88">
        <f>'2018'!Q5</f>
        <v>27308</v>
      </c>
      <c r="G5" s="88">
        <f>'2019'!Q5</f>
        <v>34478</v>
      </c>
      <c r="H5" s="88">
        <f>'2020'!Q5</f>
        <v>22978</v>
      </c>
      <c r="I5" s="88">
        <f>'2021'!Q5</f>
        <v>18910</v>
      </c>
      <c r="J5" s="88">
        <f>'2022'!Q5</f>
        <v>27132</v>
      </c>
      <c r="K5" s="96">
        <f>'2023'!Q5</f>
        <v>31367</v>
      </c>
      <c r="L5" s="96">
        <f>'2024'!Q5</f>
        <v>34467</v>
      </c>
      <c r="M5" s="88"/>
      <c r="N5" s="6"/>
      <c r="O5" s="6"/>
      <c r="P5" s="6"/>
      <c r="Q5" s="6"/>
      <c r="R5" s="24">
        <f t="shared" ref="R5:R38" si="1">SUM(F5:Q5)</f>
        <v>196640</v>
      </c>
    </row>
    <row r="6" spans="1:18" x14ac:dyDescent="0.25">
      <c r="B6" s="117"/>
      <c r="C6" s="117"/>
      <c r="D6" s="6" t="s">
        <v>8</v>
      </c>
      <c r="E6" s="88">
        <f>'2017'!Q6</f>
        <v>32569</v>
      </c>
      <c r="F6" s="88">
        <f>'2018'!Q6</f>
        <v>37551</v>
      </c>
      <c r="G6" s="88">
        <f>'2019'!Q6</f>
        <v>34749</v>
      </c>
      <c r="H6" s="88">
        <f>'2020'!Q6</f>
        <v>20213</v>
      </c>
      <c r="I6" s="88">
        <f>'2021'!Q6</f>
        <v>15901</v>
      </c>
      <c r="J6" s="88">
        <f>'2022'!Q6</f>
        <v>23661</v>
      </c>
      <c r="K6" s="96">
        <f>'2023'!Q6</f>
        <v>29810</v>
      </c>
      <c r="L6" s="96">
        <f>'2024'!Q6</f>
        <v>29267</v>
      </c>
      <c r="M6" s="88"/>
      <c r="N6" s="6"/>
      <c r="O6" s="6"/>
      <c r="P6" s="6"/>
      <c r="Q6" s="6"/>
      <c r="R6" s="24">
        <f t="shared" si="1"/>
        <v>191152</v>
      </c>
    </row>
    <row r="7" spans="1:18" x14ac:dyDescent="0.25">
      <c r="B7" s="117"/>
      <c r="C7" s="117"/>
      <c r="D7" s="6" t="s">
        <v>15</v>
      </c>
      <c r="E7" s="88">
        <f>'2017'!Q7</f>
        <v>0</v>
      </c>
      <c r="F7" s="88">
        <f>'2018'!Q7</f>
        <v>0</v>
      </c>
      <c r="G7" s="88">
        <f>'2019'!Q7</f>
        <v>0</v>
      </c>
      <c r="H7" s="88">
        <f>'2020'!Q7</f>
        <v>0</v>
      </c>
      <c r="I7" s="88">
        <f>'2021'!Q7</f>
        <v>377</v>
      </c>
      <c r="J7" s="88">
        <f>'2022'!Q7</f>
        <v>15</v>
      </c>
      <c r="K7" s="96">
        <f>'2023'!Q7</f>
        <v>0</v>
      </c>
      <c r="L7" s="96">
        <f>'2024'!Q7</f>
        <v>0</v>
      </c>
      <c r="M7" s="88"/>
      <c r="N7" s="6"/>
      <c r="O7" s="6"/>
      <c r="P7" s="6"/>
      <c r="Q7" s="6"/>
      <c r="R7" s="24">
        <f t="shared" si="1"/>
        <v>392</v>
      </c>
    </row>
    <row r="8" spans="1:18" x14ac:dyDescent="0.25">
      <c r="B8" s="117"/>
      <c r="C8" s="117"/>
      <c r="D8" s="6" t="s">
        <v>9</v>
      </c>
      <c r="E8" s="88">
        <f>'2017'!Q8</f>
        <v>13238</v>
      </c>
      <c r="F8" s="88">
        <f>'2018'!Q8</f>
        <v>9391</v>
      </c>
      <c r="G8" s="88">
        <f>'2019'!Q8</f>
        <v>3624</v>
      </c>
      <c r="H8" s="88">
        <f>'2020'!Q8</f>
        <v>279</v>
      </c>
      <c r="I8" s="88">
        <f>'2021'!Q8</f>
        <v>1</v>
      </c>
      <c r="J8" s="88">
        <f>'2022'!Q8</f>
        <v>0</v>
      </c>
      <c r="K8" s="96">
        <f>'2023'!Q9</f>
        <v>0</v>
      </c>
      <c r="L8" s="96">
        <f>'2024'!Q8</f>
        <v>175</v>
      </c>
      <c r="M8" s="88"/>
      <c r="N8" s="6"/>
      <c r="O8" s="6"/>
      <c r="P8" s="6"/>
      <c r="Q8" s="6"/>
      <c r="R8" s="24">
        <f t="shared" si="1"/>
        <v>13470</v>
      </c>
    </row>
    <row r="9" spans="1:18" x14ac:dyDescent="0.25">
      <c r="B9" s="117"/>
      <c r="C9" s="117"/>
      <c r="D9" s="15" t="s">
        <v>10</v>
      </c>
      <c r="E9" s="91">
        <f>'2017'!Q9</f>
        <v>43</v>
      </c>
      <c r="F9" s="91">
        <f>'2018'!Q9</f>
        <v>56</v>
      </c>
      <c r="G9" s="91">
        <f>'2019'!Q9</f>
        <v>41</v>
      </c>
      <c r="H9" s="91">
        <f>'2020'!Q9</f>
        <v>23</v>
      </c>
      <c r="I9" s="91">
        <f>'2021'!Q9</f>
        <v>6</v>
      </c>
      <c r="J9" s="91">
        <f>'2022'!Q9</f>
        <v>4</v>
      </c>
      <c r="K9" s="101">
        <f>'2023'!Q9</f>
        <v>0</v>
      </c>
      <c r="L9" s="101">
        <f>'2024'!Q9</f>
        <v>0</v>
      </c>
      <c r="M9" s="91"/>
      <c r="N9" s="15"/>
      <c r="O9" s="15"/>
      <c r="P9" s="15"/>
      <c r="Q9" s="15"/>
      <c r="R9" s="25">
        <f t="shared" si="1"/>
        <v>130</v>
      </c>
    </row>
    <row r="10" spans="1:18" ht="15.75" thickBot="1" x14ac:dyDescent="0.3">
      <c r="B10" s="117"/>
      <c r="C10" s="122"/>
      <c r="D10" s="79" t="s">
        <v>57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101">
        <f>'2023'!Q8</f>
        <v>81</v>
      </c>
      <c r="L10" s="101">
        <f>'2024'!Q10</f>
        <v>71744</v>
      </c>
      <c r="M10" s="91"/>
      <c r="N10" s="15"/>
      <c r="O10" s="15"/>
      <c r="P10" s="15"/>
      <c r="Q10" s="15"/>
      <c r="R10" s="25"/>
    </row>
    <row r="11" spans="1:18" s="16" customFormat="1" thickBot="1" x14ac:dyDescent="0.25">
      <c r="B11" s="117"/>
      <c r="C11" s="122"/>
      <c r="D11" s="17" t="s">
        <v>2</v>
      </c>
      <c r="E11" s="93">
        <f>SUM(E4:E9)</f>
        <v>78433</v>
      </c>
      <c r="F11" s="94">
        <f>SUM(F4:F9)</f>
        <v>84493</v>
      </c>
      <c r="G11" s="94">
        <f t="shared" ref="G11:Q11" si="2">SUM(G4:G9)</f>
        <v>84020</v>
      </c>
      <c r="H11" s="94">
        <f t="shared" si="2"/>
        <v>49953</v>
      </c>
      <c r="I11" s="94">
        <f t="shared" si="2"/>
        <v>40436</v>
      </c>
      <c r="J11" s="94">
        <f t="shared" si="2"/>
        <v>59682</v>
      </c>
      <c r="K11" s="94">
        <f>'2023'!Q10</f>
        <v>72745</v>
      </c>
      <c r="L11" s="94">
        <f>'2024'!Q11</f>
        <v>249.91666666666666</v>
      </c>
      <c r="M11" s="94">
        <f t="shared" si="2"/>
        <v>0</v>
      </c>
      <c r="N11" s="18">
        <f t="shared" si="2"/>
        <v>0</v>
      </c>
      <c r="O11" s="18">
        <f t="shared" si="2"/>
        <v>0</v>
      </c>
      <c r="P11" s="18">
        <f t="shared" si="2"/>
        <v>0</v>
      </c>
      <c r="Q11" s="18">
        <f t="shared" si="2"/>
        <v>0</v>
      </c>
      <c r="R11" s="19">
        <f t="shared" si="1"/>
        <v>391578.91666666669</v>
      </c>
    </row>
    <row r="12" spans="1:18" x14ac:dyDescent="0.25">
      <c r="B12" s="34">
        <f>B4+1</f>
        <v>2</v>
      </c>
      <c r="C12" s="118" t="s">
        <v>12</v>
      </c>
      <c r="D12" s="123"/>
      <c r="E12" s="95">
        <f>'2017'!Q11</f>
        <v>262.45</v>
      </c>
      <c r="F12" s="95">
        <f>'2018'!Q11</f>
        <v>288.39999999999998</v>
      </c>
      <c r="G12" s="95">
        <f>'2019'!Q11</f>
        <v>284.8</v>
      </c>
      <c r="H12" s="95">
        <f>'2020'!Q11</f>
        <v>169</v>
      </c>
      <c r="I12" s="99">
        <f>'2021'!Q11</f>
        <v>135.75</v>
      </c>
      <c r="J12" s="99">
        <f>'2022'!Q11</f>
        <v>200</v>
      </c>
      <c r="K12" s="99">
        <f>'2023'!Q11</f>
        <v>253.33333333333334</v>
      </c>
      <c r="L12" s="99">
        <f>'2024'!Q12</f>
        <v>13173</v>
      </c>
      <c r="M12" s="95"/>
      <c r="N12" s="10"/>
      <c r="O12" s="10"/>
      <c r="P12" s="10"/>
      <c r="Q12" s="10"/>
      <c r="R12" s="26">
        <f t="shared" si="1"/>
        <v>14504.283333333333</v>
      </c>
    </row>
    <row r="13" spans="1:18" x14ac:dyDescent="0.25">
      <c r="B13" s="34">
        <f>B12+1</f>
        <v>3</v>
      </c>
      <c r="C13" s="118" t="s">
        <v>11</v>
      </c>
      <c r="D13" s="118"/>
      <c r="E13" s="88">
        <f>'2017'!Q12</f>
        <v>15785</v>
      </c>
      <c r="F13" s="88">
        <f>'2018'!Q12</f>
        <v>15934</v>
      </c>
      <c r="G13" s="88">
        <f>'2019'!Q12</f>
        <v>16311</v>
      </c>
      <c r="H13" s="88">
        <f>'2020'!Q12</f>
        <v>9966</v>
      </c>
      <c r="I13" s="88">
        <f>'2021'!Q12</f>
        <v>9350</v>
      </c>
      <c r="J13" s="88">
        <f>'2022'!Q12</f>
        <v>10954</v>
      </c>
      <c r="K13" s="96">
        <f>'2023'!Q12</f>
        <v>11942</v>
      </c>
      <c r="L13" s="96">
        <f>'2024'!Q13</f>
        <v>13058</v>
      </c>
      <c r="M13" s="88"/>
      <c r="N13" s="6"/>
      <c r="O13" s="6"/>
      <c r="P13" s="6"/>
      <c r="Q13" s="6"/>
      <c r="R13" s="24">
        <f t="shared" si="1"/>
        <v>87515</v>
      </c>
    </row>
    <row r="14" spans="1:18" x14ac:dyDescent="0.25">
      <c r="B14" s="34">
        <f t="shared" ref="B14:B32" si="3">B13+1</f>
        <v>4</v>
      </c>
      <c r="C14" s="118" t="s">
        <v>13</v>
      </c>
      <c r="D14" s="118"/>
      <c r="E14" s="88">
        <f>'2017'!Q13</f>
        <v>15677</v>
      </c>
      <c r="F14" s="88">
        <f>'2018'!Q13</f>
        <v>15816</v>
      </c>
      <c r="G14" s="88">
        <f>'2019'!Q13</f>
        <v>17016</v>
      </c>
      <c r="H14" s="88">
        <f>'2020'!Q13</f>
        <v>10153</v>
      </c>
      <c r="I14" s="88">
        <f>'2021'!Q13</f>
        <v>8516</v>
      </c>
      <c r="J14" s="88">
        <f>'2022'!Q13</f>
        <v>10527</v>
      </c>
      <c r="K14" s="96">
        <f>'2023'!Q13</f>
        <v>11622</v>
      </c>
      <c r="L14" s="96">
        <f>'2024'!Q14</f>
        <v>1076</v>
      </c>
      <c r="M14" s="88"/>
      <c r="N14" s="6"/>
      <c r="O14" s="6"/>
      <c r="P14" s="6"/>
      <c r="Q14" s="6"/>
      <c r="R14" s="24">
        <f t="shared" si="1"/>
        <v>74726</v>
      </c>
    </row>
    <row r="15" spans="1:18" x14ac:dyDescent="0.25">
      <c r="B15" s="34">
        <f t="shared" si="3"/>
        <v>5</v>
      </c>
      <c r="C15" s="117" t="s">
        <v>14</v>
      </c>
      <c r="D15" s="6" t="s">
        <v>6</v>
      </c>
      <c r="E15" s="88">
        <f>'2017'!Q14</f>
        <v>3839</v>
      </c>
      <c r="F15" s="88">
        <f>'2018'!Q14</f>
        <v>3232</v>
      </c>
      <c r="G15" s="88">
        <f>'2019'!Q14</f>
        <v>3517</v>
      </c>
      <c r="H15" s="88">
        <f>'2020'!Q14</f>
        <v>2443</v>
      </c>
      <c r="I15" s="88">
        <f>'2021'!Q14</f>
        <v>1801</v>
      </c>
      <c r="J15" s="88">
        <f>'2022'!Q14</f>
        <v>2401</v>
      </c>
      <c r="K15" s="96">
        <f>'2023'!Q14</f>
        <v>2221</v>
      </c>
      <c r="L15" s="96">
        <f>'2024'!Q15</f>
        <v>7760</v>
      </c>
      <c r="M15" s="88"/>
      <c r="N15" s="6"/>
      <c r="O15" s="6"/>
      <c r="P15" s="6"/>
      <c r="Q15" s="6"/>
      <c r="R15" s="24">
        <f t="shared" si="1"/>
        <v>23375</v>
      </c>
    </row>
    <row r="16" spans="1:18" x14ac:dyDescent="0.25">
      <c r="B16" s="34"/>
      <c r="C16" s="117"/>
      <c r="D16" s="6" t="s">
        <v>7</v>
      </c>
      <c r="E16" s="88">
        <f>'2017'!Q15</f>
        <v>4712</v>
      </c>
      <c r="F16" s="88">
        <f>'2018'!Q15</f>
        <v>5853</v>
      </c>
      <c r="G16" s="88">
        <f>'2019'!Q15</f>
        <v>6956</v>
      </c>
      <c r="H16" s="88">
        <f>'2020'!Q15</f>
        <v>4896</v>
      </c>
      <c r="I16" s="88">
        <f>'2021'!Q15</f>
        <v>4162</v>
      </c>
      <c r="J16" s="88">
        <f>'2022'!Q15</f>
        <v>5047</v>
      </c>
      <c r="K16" s="96">
        <f>'2023'!Q15</f>
        <v>5583</v>
      </c>
      <c r="L16" s="96">
        <f>'2024'!Q16</f>
        <v>4513</v>
      </c>
      <c r="M16" s="88"/>
      <c r="N16" s="6"/>
      <c r="O16" s="6"/>
      <c r="P16" s="6"/>
      <c r="Q16" s="6"/>
      <c r="R16" s="24">
        <f t="shared" si="1"/>
        <v>37010</v>
      </c>
    </row>
    <row r="17" spans="2:18" x14ac:dyDescent="0.25">
      <c r="B17" s="34"/>
      <c r="C17" s="117"/>
      <c r="D17" s="6" t="s">
        <v>8</v>
      </c>
      <c r="E17" s="88">
        <f>'2017'!Q16</f>
        <v>4164</v>
      </c>
      <c r="F17" s="88">
        <f>'2018'!Q16</f>
        <v>4557</v>
      </c>
      <c r="G17" s="88">
        <f>'2019'!Q16</f>
        <v>5236</v>
      </c>
      <c r="H17" s="88">
        <f>'2020'!Q16</f>
        <v>2952</v>
      </c>
      <c r="I17" s="88">
        <f>'2021'!Q16</f>
        <v>2234</v>
      </c>
      <c r="J17" s="88">
        <f>'2022'!Q16</f>
        <v>3483</v>
      </c>
      <c r="K17" s="96">
        <f>'2023'!Q16</f>
        <v>4243</v>
      </c>
      <c r="L17" s="96">
        <f>'2024'!Q17</f>
        <v>0</v>
      </c>
      <c r="M17" s="88"/>
      <c r="N17" s="6"/>
      <c r="O17" s="6"/>
      <c r="P17" s="6"/>
      <c r="Q17" s="6"/>
      <c r="R17" s="24">
        <f t="shared" si="1"/>
        <v>22705</v>
      </c>
    </row>
    <row r="18" spans="2:18" x14ac:dyDescent="0.25">
      <c r="B18" s="34"/>
      <c r="C18" s="117"/>
      <c r="D18" s="6" t="s">
        <v>15</v>
      </c>
      <c r="E18" s="88">
        <f>'2017'!Q17</f>
        <v>0</v>
      </c>
      <c r="F18" s="88">
        <f>'2018'!Q17</f>
        <v>0</v>
      </c>
      <c r="G18" s="88">
        <f>'2019'!Q17</f>
        <v>0</v>
      </c>
      <c r="H18" s="88">
        <f>'2020'!Q17</f>
        <v>0</v>
      </c>
      <c r="I18" s="88">
        <f>'2021'!Q17</f>
        <v>927</v>
      </c>
      <c r="J18" s="88">
        <f>'2022'!Q17</f>
        <v>130</v>
      </c>
      <c r="K18" s="96">
        <f>'2023'!Q17</f>
        <v>7</v>
      </c>
      <c r="L18" s="96">
        <f>'2024'!Q18</f>
        <v>9</v>
      </c>
      <c r="M18" s="88"/>
      <c r="N18" s="6"/>
      <c r="O18" s="6"/>
      <c r="P18" s="6"/>
      <c r="Q18" s="6"/>
      <c r="R18" s="24">
        <f t="shared" si="1"/>
        <v>1073</v>
      </c>
    </row>
    <row r="19" spans="2:18" x14ac:dyDescent="0.25">
      <c r="B19" s="34"/>
      <c r="C19" s="117"/>
      <c r="D19" s="6" t="s">
        <v>9</v>
      </c>
      <c r="E19" s="88">
        <f>'2017'!Q18</f>
        <v>2922</v>
      </c>
      <c r="F19" s="88">
        <f>'2018'!Q18</f>
        <v>2040</v>
      </c>
      <c r="G19" s="88">
        <f>'2019'!Q18</f>
        <v>1417</v>
      </c>
      <c r="H19" s="88">
        <f>'2020'!Q18</f>
        <v>379</v>
      </c>
      <c r="I19" s="88">
        <f>'2021'!Q18</f>
        <v>0</v>
      </c>
      <c r="J19" s="88">
        <f>'2022'!Q18</f>
        <v>0</v>
      </c>
      <c r="K19" s="88">
        <v>0</v>
      </c>
      <c r="L19" s="88">
        <f>'2024'!Q19</f>
        <v>0</v>
      </c>
      <c r="M19" s="88"/>
      <c r="N19" s="6"/>
      <c r="O19" s="6"/>
      <c r="P19" s="6"/>
      <c r="Q19" s="6"/>
      <c r="R19" s="24">
        <f t="shared" si="1"/>
        <v>3836</v>
      </c>
    </row>
    <row r="20" spans="2:18" x14ac:dyDescent="0.25">
      <c r="B20" s="34"/>
      <c r="C20" s="117"/>
      <c r="D20" s="15" t="s">
        <v>10</v>
      </c>
      <c r="E20" s="91">
        <f>'2017'!Q19</f>
        <v>357</v>
      </c>
      <c r="F20" s="91">
        <f>'2018'!Q19</f>
        <v>417</v>
      </c>
      <c r="G20" s="91">
        <f>'2019'!Q19</f>
        <v>252</v>
      </c>
      <c r="H20" s="91">
        <f>'2020'!Q19</f>
        <v>462</v>
      </c>
      <c r="I20" s="91">
        <f>'2021'!Q19</f>
        <v>361</v>
      </c>
      <c r="J20" s="91">
        <f>'2022'!Q19</f>
        <v>4</v>
      </c>
      <c r="K20" s="101">
        <f>'2023'!Q19</f>
        <v>0</v>
      </c>
      <c r="L20" s="101">
        <f>'2024'!Q20</f>
        <v>13358</v>
      </c>
      <c r="M20" s="91"/>
      <c r="N20" s="15"/>
      <c r="O20" s="15"/>
      <c r="P20" s="15"/>
      <c r="Q20" s="15"/>
      <c r="R20" s="25">
        <f t="shared" si="1"/>
        <v>14854</v>
      </c>
    </row>
    <row r="21" spans="2:18" ht="15.75" thickBot="1" x14ac:dyDescent="0.3">
      <c r="B21" s="84"/>
      <c r="C21" s="85"/>
      <c r="D21" s="79" t="s">
        <v>57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101">
        <f>'2023'!Q18</f>
        <v>20</v>
      </c>
      <c r="L21" s="101">
        <f>'2024'!Q21</f>
        <v>48039</v>
      </c>
      <c r="M21" s="91"/>
      <c r="N21" s="15"/>
      <c r="O21" s="15"/>
      <c r="P21" s="15"/>
      <c r="Q21" s="15"/>
      <c r="R21" s="25"/>
    </row>
    <row r="22" spans="2:18" s="16" customFormat="1" thickBot="1" x14ac:dyDescent="0.25">
      <c r="B22" s="20"/>
      <c r="C22" s="21"/>
      <c r="D22" s="17" t="s">
        <v>2</v>
      </c>
      <c r="E22" s="93">
        <f>SUM(E15:E20)</f>
        <v>15994</v>
      </c>
      <c r="F22" s="94">
        <f>SUM(F15:F20)</f>
        <v>16099</v>
      </c>
      <c r="G22" s="94">
        <f t="shared" ref="G22:Q22" si="4">SUM(G15:G20)</f>
        <v>17378</v>
      </c>
      <c r="H22" s="94">
        <f t="shared" si="4"/>
        <v>11132</v>
      </c>
      <c r="I22" s="94">
        <f t="shared" si="4"/>
        <v>9485</v>
      </c>
      <c r="J22" s="94">
        <f t="shared" si="4"/>
        <v>11065</v>
      </c>
      <c r="K22" s="94">
        <f>'2023'!Q20</f>
        <v>12074</v>
      </c>
      <c r="L22" s="94">
        <f>'2024'!Q22</f>
        <v>130.33333333333334</v>
      </c>
      <c r="M22" s="94">
        <f t="shared" si="4"/>
        <v>0</v>
      </c>
      <c r="N22" s="18">
        <f t="shared" si="4"/>
        <v>0</v>
      </c>
      <c r="O22" s="18">
        <f t="shared" si="4"/>
        <v>0</v>
      </c>
      <c r="P22" s="18">
        <f t="shared" si="4"/>
        <v>0</v>
      </c>
      <c r="Q22" s="18">
        <f t="shared" si="4"/>
        <v>0</v>
      </c>
      <c r="R22" s="19">
        <f t="shared" si="1"/>
        <v>77363.333333333328</v>
      </c>
    </row>
    <row r="23" spans="2:18" x14ac:dyDescent="0.25">
      <c r="B23" s="34">
        <f>B15+1</f>
        <v>6</v>
      </c>
      <c r="C23" s="6" t="s">
        <v>16</v>
      </c>
      <c r="D23" s="10"/>
      <c r="E23" s="95">
        <f>'2017'!Q21</f>
        <v>62384</v>
      </c>
      <c r="F23" s="95">
        <f>'2018'!Q21</f>
        <v>62475</v>
      </c>
      <c r="G23" s="95">
        <f>'2019'!Q21</f>
        <v>67400</v>
      </c>
      <c r="H23" s="95">
        <f>'2020'!Q21</f>
        <v>42019</v>
      </c>
      <c r="I23" s="99">
        <f>'2021'!Q21</f>
        <v>31262</v>
      </c>
      <c r="J23" s="99">
        <f>'2022'!Q21</f>
        <v>38105</v>
      </c>
      <c r="K23" s="99">
        <f>'2023'!Q21</f>
        <v>42926</v>
      </c>
      <c r="L23" s="99">
        <f>'2024'!Q23</f>
        <v>54159</v>
      </c>
      <c r="M23" s="95"/>
      <c r="N23" s="10"/>
      <c r="O23" s="10"/>
      <c r="P23" s="10"/>
      <c r="Q23" s="10"/>
      <c r="R23" s="26">
        <f t="shared" si="1"/>
        <v>338346</v>
      </c>
    </row>
    <row r="24" spans="2:18" x14ac:dyDescent="0.25">
      <c r="B24" s="34">
        <f t="shared" si="3"/>
        <v>7</v>
      </c>
      <c r="C24" s="6" t="s">
        <v>17</v>
      </c>
      <c r="D24" s="6"/>
      <c r="E24" s="88">
        <f>'2017'!Q22</f>
        <v>171</v>
      </c>
      <c r="F24" s="88">
        <f>'2018'!Q22</f>
        <v>171</v>
      </c>
      <c r="G24" s="88">
        <f>'2019'!Q22</f>
        <v>185</v>
      </c>
      <c r="H24" s="88">
        <f>'2020'!Q22</f>
        <v>115</v>
      </c>
      <c r="I24" s="88">
        <f>'2021'!Q22</f>
        <v>86</v>
      </c>
      <c r="J24" s="88">
        <f>'2022'!Q22</f>
        <v>104</v>
      </c>
      <c r="K24" s="88">
        <f>'2023'!Q22</f>
        <v>117.5</v>
      </c>
      <c r="L24" s="88">
        <f>'2024'!Q24</f>
        <v>209</v>
      </c>
      <c r="M24" s="88"/>
      <c r="N24" s="6"/>
      <c r="O24" s="6"/>
      <c r="P24" s="6"/>
      <c r="Q24" s="6"/>
      <c r="R24" s="24">
        <f t="shared" si="1"/>
        <v>987.5</v>
      </c>
    </row>
    <row r="25" spans="2:18" x14ac:dyDescent="0.25">
      <c r="B25" s="34">
        <f t="shared" si="3"/>
        <v>8</v>
      </c>
      <c r="C25" s="6" t="s">
        <v>18</v>
      </c>
      <c r="D25" s="6"/>
      <c r="E25" s="88">
        <f>'2017'!Q23</f>
        <v>69696</v>
      </c>
      <c r="F25" s="88">
        <f>'2018'!Q23</f>
        <v>71488</v>
      </c>
      <c r="G25" s="88">
        <f>'2019'!Q23</f>
        <v>77508</v>
      </c>
      <c r="H25" s="88">
        <f>'2020'!Q23</f>
        <v>50423</v>
      </c>
      <c r="I25" s="88">
        <f>'2021'!Q23</f>
        <v>37040</v>
      </c>
      <c r="J25" s="88">
        <f>'2022'!Q23</f>
        <v>47088</v>
      </c>
      <c r="K25" s="88">
        <f>'2023'!Q23</f>
        <v>51155</v>
      </c>
      <c r="L25" s="88">
        <f>'2024'!Q25</f>
        <v>340</v>
      </c>
      <c r="M25" s="88"/>
      <c r="N25" s="6"/>
      <c r="O25" s="6"/>
      <c r="P25" s="6"/>
      <c r="Q25" s="6"/>
      <c r="R25" s="24">
        <f t="shared" si="1"/>
        <v>335042</v>
      </c>
    </row>
    <row r="26" spans="2:18" x14ac:dyDescent="0.25">
      <c r="B26" s="34">
        <f t="shared" si="3"/>
        <v>9</v>
      </c>
      <c r="C26" s="114" t="s">
        <v>30</v>
      </c>
      <c r="D26" s="6" t="s">
        <v>19</v>
      </c>
      <c r="E26" s="88">
        <f>'2017'!Q24</f>
        <v>293</v>
      </c>
      <c r="F26" s="88">
        <f>'2018'!Q24</f>
        <v>256</v>
      </c>
      <c r="G26" s="88">
        <f>'2019'!Q24</f>
        <v>248</v>
      </c>
      <c r="H26" s="88">
        <f>'2020'!Q24</f>
        <v>180</v>
      </c>
      <c r="I26" s="88">
        <f>'2021'!Q24</f>
        <v>279</v>
      </c>
      <c r="J26" s="88">
        <f>'2022'!Q24</f>
        <v>248</v>
      </c>
      <c r="K26" s="88">
        <f>'2023'!Q24</f>
        <v>275</v>
      </c>
      <c r="L26" s="88">
        <f>'2024'!Q26</f>
        <v>420</v>
      </c>
      <c r="M26" s="88"/>
      <c r="N26" s="6"/>
      <c r="O26" s="6"/>
      <c r="P26" s="6"/>
      <c r="Q26" s="6"/>
      <c r="R26" s="24">
        <f t="shared" si="1"/>
        <v>1906</v>
      </c>
    </row>
    <row r="27" spans="2:18" x14ac:dyDescent="0.25">
      <c r="B27" s="34"/>
      <c r="C27" s="114"/>
      <c r="D27" s="6" t="s">
        <v>20</v>
      </c>
      <c r="E27" s="88">
        <f>'2017'!Q25</f>
        <v>323</v>
      </c>
      <c r="F27" s="88">
        <f>'2018'!Q25</f>
        <v>341</v>
      </c>
      <c r="G27" s="88">
        <f>'2019'!Q25</f>
        <v>427</v>
      </c>
      <c r="H27" s="88">
        <f>'2020'!Q25</f>
        <v>238</v>
      </c>
      <c r="I27" s="88">
        <f>'2021'!Q25</f>
        <v>271</v>
      </c>
      <c r="J27" s="88">
        <f>'2022'!Q25</f>
        <v>298</v>
      </c>
      <c r="K27" s="88">
        <f>'2023'!Q25</f>
        <v>328</v>
      </c>
      <c r="L27" s="88">
        <f>'2024'!Q27</f>
        <v>191</v>
      </c>
      <c r="M27" s="88"/>
      <c r="N27" s="6"/>
      <c r="O27" s="6"/>
      <c r="P27" s="6"/>
      <c r="Q27" s="6"/>
      <c r="R27" s="24">
        <f t="shared" si="1"/>
        <v>2094</v>
      </c>
    </row>
    <row r="28" spans="2:18" x14ac:dyDescent="0.25">
      <c r="B28" s="34">
        <f>B26+1</f>
        <v>10</v>
      </c>
      <c r="C28" s="114" t="s">
        <v>21</v>
      </c>
      <c r="D28" s="6" t="s">
        <v>22</v>
      </c>
      <c r="E28" s="88">
        <f>'2017'!Q26</f>
        <v>1145</v>
      </c>
      <c r="F28" s="88">
        <f>'2018'!Q26</f>
        <v>1148</v>
      </c>
      <c r="G28" s="88">
        <f>'2019'!Q26</f>
        <v>1177</v>
      </c>
      <c r="H28" s="88">
        <f>'2020'!Q26</f>
        <v>1011</v>
      </c>
      <c r="I28" s="88">
        <f>'2021'!Q26</f>
        <v>944</v>
      </c>
      <c r="J28" s="88">
        <f>'2022'!Q26</f>
        <v>540</v>
      </c>
      <c r="K28" s="88">
        <f>'2023'!Q26</f>
        <v>418</v>
      </c>
      <c r="L28" s="88">
        <f>'2024'!Q28</f>
        <v>2</v>
      </c>
      <c r="M28" s="88"/>
      <c r="N28" s="6"/>
      <c r="O28" s="6"/>
      <c r="P28" s="6"/>
      <c r="Q28" s="6"/>
      <c r="R28" s="24">
        <f t="shared" si="1"/>
        <v>5240</v>
      </c>
    </row>
    <row r="29" spans="2:18" x14ac:dyDescent="0.25">
      <c r="B29" s="34"/>
      <c r="C29" s="114"/>
      <c r="D29" s="6" t="s">
        <v>23</v>
      </c>
      <c r="E29" s="88">
        <f>'2017'!Q27</f>
        <v>494</v>
      </c>
      <c r="F29" s="88">
        <f>'2018'!Q27</f>
        <v>480</v>
      </c>
      <c r="G29" s="88">
        <f>'2019'!Q27</f>
        <v>331</v>
      </c>
      <c r="H29" s="88">
        <f>'2020'!Q27</f>
        <v>273</v>
      </c>
      <c r="I29" s="88">
        <f>'2021'!Q27</f>
        <v>288</v>
      </c>
      <c r="J29" s="88">
        <f>'2022'!Q27</f>
        <v>209</v>
      </c>
      <c r="K29" s="88">
        <f>'2023'!Q27</f>
        <v>162</v>
      </c>
      <c r="L29" s="88">
        <f>'2024'!Q29</f>
        <v>17</v>
      </c>
      <c r="M29" s="88"/>
      <c r="N29" s="6"/>
      <c r="O29" s="6"/>
      <c r="P29" s="6"/>
      <c r="Q29" s="6"/>
      <c r="R29" s="24">
        <f t="shared" si="1"/>
        <v>1760</v>
      </c>
    </row>
    <row r="30" spans="2:18" x14ac:dyDescent="0.25">
      <c r="B30" s="34"/>
      <c r="C30" s="114"/>
      <c r="D30" s="6" t="s">
        <v>24</v>
      </c>
      <c r="E30" s="88">
        <f>'2017'!Q28</f>
        <v>58</v>
      </c>
      <c r="F30" s="88">
        <f>'2018'!Q28</f>
        <v>38</v>
      </c>
      <c r="G30" s="88">
        <f>'2019'!Q28</f>
        <v>35</v>
      </c>
      <c r="H30" s="88">
        <f>'2020'!Q28</f>
        <v>19</v>
      </c>
      <c r="I30" s="88">
        <f>'2021'!Q28</f>
        <v>3</v>
      </c>
      <c r="J30" s="88">
        <f>'2022'!Q28</f>
        <v>1</v>
      </c>
      <c r="K30" s="88">
        <f>'2023'!Q28</f>
        <v>0</v>
      </c>
      <c r="L30" s="88">
        <f>'2024'!Q30</f>
        <v>2904</v>
      </c>
      <c r="M30" s="88"/>
      <c r="N30" s="6"/>
      <c r="O30" s="6"/>
      <c r="P30" s="6"/>
      <c r="Q30" s="6"/>
      <c r="R30" s="24">
        <f t="shared" si="1"/>
        <v>3000</v>
      </c>
    </row>
    <row r="31" spans="2:18" x14ac:dyDescent="0.25">
      <c r="B31" s="34">
        <f>B28+1</f>
        <v>11</v>
      </c>
      <c r="C31" s="119" t="s">
        <v>25</v>
      </c>
      <c r="D31" s="119"/>
      <c r="E31" s="88">
        <f>'2017'!Q29</f>
        <v>85</v>
      </c>
      <c r="F31" s="88">
        <f>'2018'!Q29</f>
        <v>60</v>
      </c>
      <c r="G31" s="88">
        <f>'2019'!Q29</f>
        <v>60</v>
      </c>
      <c r="H31" s="88">
        <f>'2020'!Q29</f>
        <v>63</v>
      </c>
      <c r="I31" s="88">
        <f>'2021'!Q29</f>
        <v>53</v>
      </c>
      <c r="J31" s="88">
        <f>'2022'!Q29</f>
        <v>38</v>
      </c>
      <c r="K31" s="88">
        <f>'2023'!Q29</f>
        <v>19</v>
      </c>
      <c r="L31" s="88">
        <f>'2024'!Q31</f>
        <v>570</v>
      </c>
      <c r="M31" s="88"/>
      <c r="N31" s="6"/>
      <c r="O31" s="6"/>
      <c r="P31" s="6"/>
      <c r="Q31" s="6"/>
      <c r="R31" s="24">
        <f t="shared" si="1"/>
        <v>863</v>
      </c>
    </row>
    <row r="32" spans="2:18" x14ac:dyDescent="0.25">
      <c r="B32" s="34">
        <f t="shared" si="3"/>
        <v>12</v>
      </c>
      <c r="C32" s="114" t="s">
        <v>26</v>
      </c>
      <c r="D32" s="6" t="s">
        <v>27</v>
      </c>
      <c r="E32" s="88">
        <f>'2017'!Q30</f>
        <v>2407</v>
      </c>
      <c r="F32" s="88">
        <f>'2018'!Q30</f>
        <v>3009</v>
      </c>
      <c r="G32" s="88">
        <f>'2019'!Q30</f>
        <v>2559</v>
      </c>
      <c r="H32" s="88">
        <f>'2020'!Q30</f>
        <v>1418</v>
      </c>
      <c r="I32" s="88">
        <f>'2021'!Q30</f>
        <v>1228</v>
      </c>
      <c r="J32" s="88">
        <f>'2022'!Q30</f>
        <v>1726</v>
      </c>
      <c r="K32" s="88">
        <f>'2023'!Q30</f>
        <v>4904</v>
      </c>
      <c r="L32" s="88">
        <f>'2024'!Q32</f>
        <v>239</v>
      </c>
      <c r="M32" s="88"/>
      <c r="N32" s="6"/>
      <c r="O32" s="6"/>
      <c r="P32" s="6"/>
      <c r="Q32" s="6"/>
      <c r="R32" s="24">
        <f t="shared" si="1"/>
        <v>15083</v>
      </c>
    </row>
    <row r="33" spans="2:18" x14ac:dyDescent="0.25">
      <c r="B33" s="34"/>
      <c r="C33" s="114"/>
      <c r="D33" s="6" t="s">
        <v>28</v>
      </c>
      <c r="E33" s="88">
        <f>'2017'!Q31</f>
        <v>1271</v>
      </c>
      <c r="F33" s="88">
        <f>'2018'!Q31</f>
        <v>1465</v>
      </c>
      <c r="G33" s="88">
        <f>'2019'!Q31</f>
        <v>1513</v>
      </c>
      <c r="H33" s="88">
        <f>'2020'!Q31</f>
        <v>1382</v>
      </c>
      <c r="I33" s="88">
        <f>'2021'!Q31</f>
        <v>1109</v>
      </c>
      <c r="J33" s="88">
        <f>'2022'!Q31</f>
        <v>791</v>
      </c>
      <c r="K33" s="88">
        <f>'2023'!Q31</f>
        <v>583</v>
      </c>
      <c r="L33" s="88">
        <f>'2024'!Q34</f>
        <v>5623</v>
      </c>
      <c r="M33" s="88"/>
      <c r="N33" s="6"/>
      <c r="O33" s="6"/>
      <c r="P33" s="6"/>
      <c r="Q33" s="6"/>
      <c r="R33" s="24">
        <f t="shared" si="1"/>
        <v>12466</v>
      </c>
    </row>
    <row r="34" spans="2:18" x14ac:dyDescent="0.25">
      <c r="B34" s="34"/>
      <c r="C34" s="114"/>
      <c r="D34" s="6" t="s">
        <v>29</v>
      </c>
      <c r="E34" s="88">
        <f>'2017'!Q32</f>
        <v>95</v>
      </c>
      <c r="F34" s="88">
        <f>'2018'!Q32</f>
        <v>140</v>
      </c>
      <c r="G34" s="88">
        <f>'2019'!Q32</f>
        <v>139</v>
      </c>
      <c r="H34" s="88">
        <f>'2020'!Q32</f>
        <v>121</v>
      </c>
      <c r="I34" s="88">
        <f>'2021'!Q32</f>
        <v>172</v>
      </c>
      <c r="J34" s="88">
        <f>'2022'!Q32</f>
        <v>257</v>
      </c>
      <c r="K34" s="88">
        <f>'2023'!Q32</f>
        <v>310</v>
      </c>
      <c r="L34" s="88">
        <f>'2024'!Q35</f>
        <v>9747</v>
      </c>
      <c r="M34" s="88"/>
      <c r="N34" s="6"/>
      <c r="O34" s="6"/>
      <c r="P34" s="6"/>
      <c r="Q34" s="6"/>
      <c r="R34" s="24">
        <f t="shared" si="1"/>
        <v>10886</v>
      </c>
    </row>
    <row r="35" spans="2:18" x14ac:dyDescent="0.25">
      <c r="B35" s="34">
        <f>B32+1</f>
        <v>13</v>
      </c>
      <c r="C35" s="6" t="s">
        <v>58</v>
      </c>
      <c r="D35" s="6"/>
      <c r="E35" s="88">
        <f>'2017'!Q33</f>
        <v>4516</v>
      </c>
      <c r="F35" s="88">
        <f>'2018'!Q33</f>
        <v>4367</v>
      </c>
      <c r="G35" s="88">
        <f>'2019'!Q33</f>
        <v>4143</v>
      </c>
      <c r="H35" s="88">
        <f>'2020'!Q33</f>
        <v>4310</v>
      </c>
      <c r="I35" s="88">
        <f>'2021'!Q33</f>
        <v>4006</v>
      </c>
      <c r="J35" s="88">
        <f>'2022'!Q33</f>
        <v>4346</v>
      </c>
      <c r="K35" s="88">
        <f>'2023'!Q33</f>
        <v>5475</v>
      </c>
      <c r="L35" s="88">
        <f>'2024'!Q36</f>
        <v>121811</v>
      </c>
      <c r="M35" s="88"/>
      <c r="N35" s="6"/>
      <c r="O35" s="6"/>
      <c r="P35" s="6"/>
      <c r="Q35" s="6"/>
      <c r="R35" s="24">
        <f t="shared" si="1"/>
        <v>148458</v>
      </c>
    </row>
    <row r="36" spans="2:18" x14ac:dyDescent="0.25">
      <c r="B36" s="34">
        <f>B35+1</f>
        <v>14</v>
      </c>
      <c r="C36" s="6" t="s">
        <v>32</v>
      </c>
      <c r="D36" s="6"/>
      <c r="E36" s="88">
        <f>'2017'!Q34</f>
        <v>9012</v>
      </c>
      <c r="F36" s="88">
        <f>'2018'!Q34</f>
        <v>11251</v>
      </c>
      <c r="G36" s="88">
        <f>'2019'!Q34</f>
        <v>10122</v>
      </c>
      <c r="H36" s="88">
        <f>'2020'!Q34</f>
        <v>7496</v>
      </c>
      <c r="I36" s="88">
        <f>'2021'!Q34</f>
        <v>7321</v>
      </c>
      <c r="J36" s="88">
        <f>'2022'!Q34</f>
        <v>9556</v>
      </c>
      <c r="K36" s="88">
        <f>'2023'!Q34</f>
        <v>10086</v>
      </c>
      <c r="L36" s="88">
        <f>'2024'!Q37</f>
        <v>18576</v>
      </c>
      <c r="M36" s="88"/>
      <c r="N36" s="6"/>
      <c r="O36" s="6"/>
      <c r="P36" s="6"/>
      <c r="Q36" s="6"/>
      <c r="R36" s="24">
        <f t="shared" si="1"/>
        <v>74408</v>
      </c>
    </row>
    <row r="37" spans="2:18" x14ac:dyDescent="0.25">
      <c r="B37" s="34">
        <f t="shared" ref="B37:B44" si="5">B36+1</f>
        <v>15</v>
      </c>
      <c r="C37" s="6" t="s">
        <v>33</v>
      </c>
      <c r="D37" s="6"/>
      <c r="E37" s="88">
        <f>'2017'!Q35</f>
        <v>254174</v>
      </c>
      <c r="F37" s="100">
        <f>'2018'!Q35</f>
        <v>269846</v>
      </c>
      <c r="G37" s="100">
        <f>'2019'!Q35</f>
        <v>212825</v>
      </c>
      <c r="H37" s="100">
        <f>'2020'!Q35</f>
        <v>151103</v>
      </c>
      <c r="I37" s="100">
        <f>'2021'!Q35</f>
        <v>113542</v>
      </c>
      <c r="J37" s="100">
        <f>'2022'!Q35</f>
        <v>112740</v>
      </c>
      <c r="K37" s="100">
        <f>'2023'!Q35</f>
        <v>117797</v>
      </c>
      <c r="L37" s="100">
        <f>'2024'!Q38</f>
        <v>60.947499999999998</v>
      </c>
      <c r="M37" s="88"/>
      <c r="N37" s="6"/>
      <c r="O37" s="6"/>
      <c r="P37" s="6"/>
      <c r="Q37" s="6"/>
      <c r="R37" s="24">
        <f t="shared" si="1"/>
        <v>977913.94750000001</v>
      </c>
    </row>
    <row r="38" spans="2:18" x14ac:dyDescent="0.25">
      <c r="B38" s="34">
        <f t="shared" si="5"/>
        <v>16</v>
      </c>
      <c r="C38" s="6" t="s">
        <v>34</v>
      </c>
      <c r="D38" s="6"/>
      <c r="E38" s="88">
        <f>'2017'!Q36</f>
        <v>17870</v>
      </c>
      <c r="F38" s="88">
        <f>'2018'!Q36</f>
        <v>17976</v>
      </c>
      <c r="G38" s="88">
        <f>'2019'!Q36</f>
        <v>20187</v>
      </c>
      <c r="H38" s="88">
        <f>'2020'!Q36</f>
        <v>13372</v>
      </c>
      <c r="I38" s="88">
        <f>'2021'!Q36</f>
        <v>10061</v>
      </c>
      <c r="J38" s="88">
        <f>'2022'!Q36</f>
        <v>13039</v>
      </c>
      <c r="K38" s="88">
        <f>'2023'!Q36</f>
        <v>16432</v>
      </c>
      <c r="L38" s="88">
        <f>'2024'!Q39</f>
        <v>3.7908333333333331</v>
      </c>
      <c r="M38" s="88"/>
      <c r="N38" s="6"/>
      <c r="O38" s="6"/>
      <c r="P38" s="6"/>
      <c r="Q38" s="6"/>
      <c r="R38" s="24">
        <f t="shared" si="1"/>
        <v>91070.790833333333</v>
      </c>
    </row>
    <row r="39" spans="2:18" x14ac:dyDescent="0.25">
      <c r="B39" s="34">
        <f t="shared" si="5"/>
        <v>17</v>
      </c>
      <c r="C39" s="6" t="s">
        <v>35</v>
      </c>
      <c r="D39" s="6"/>
      <c r="E39" s="97">
        <f>'2017'!Q37</f>
        <v>71.969166666666666</v>
      </c>
      <c r="F39" s="88">
        <f>'2018'!Q37</f>
        <v>65.83</v>
      </c>
      <c r="G39" s="88">
        <f>'2019'!Q37</f>
        <v>71.959999999999994</v>
      </c>
      <c r="H39" s="88">
        <f>'2020'!Q37</f>
        <v>48.17</v>
      </c>
      <c r="I39" s="88">
        <f>'2021'!Q37</f>
        <v>38.880000000000003</v>
      </c>
      <c r="J39" s="88">
        <f>'2022'!Q37</f>
        <v>52.73</v>
      </c>
      <c r="K39" s="88">
        <f>'2023'!Q37</f>
        <v>58.8</v>
      </c>
      <c r="L39" s="88">
        <f>'2024'!Q40</f>
        <v>1.7050000000000001</v>
      </c>
      <c r="M39" s="88"/>
      <c r="N39" s="6"/>
      <c r="O39" s="6"/>
      <c r="P39" s="6"/>
      <c r="Q39" s="6"/>
      <c r="R39" s="6">
        <f>SUM(G39:Q39)</f>
        <v>272.24499999999995</v>
      </c>
    </row>
    <row r="40" spans="2:18" x14ac:dyDescent="0.25">
      <c r="B40" s="34">
        <f t="shared" si="5"/>
        <v>18</v>
      </c>
      <c r="C40" s="6" t="s">
        <v>36</v>
      </c>
      <c r="D40" s="6"/>
      <c r="E40" s="97">
        <f>'2017'!Q38</f>
        <v>4.4433333333333334</v>
      </c>
      <c r="F40" s="88">
        <f>'2018'!Q38</f>
        <v>4.5199999999999996</v>
      </c>
      <c r="G40" s="88">
        <f>'2019'!Q38</f>
        <v>4.5900000000000007</v>
      </c>
      <c r="H40" s="88">
        <f>'2020'!Q38</f>
        <v>4.41</v>
      </c>
      <c r="I40" s="88">
        <f>'2021'!Q38</f>
        <v>3.87</v>
      </c>
      <c r="J40" s="88">
        <f>'2022'!Q38</f>
        <v>4.47</v>
      </c>
      <c r="K40" s="88">
        <f>'2023'!Q38</f>
        <v>4.4000000000000004</v>
      </c>
      <c r="L40" s="88">
        <f>'2024'!Q41</f>
        <v>61.370000000000005</v>
      </c>
      <c r="M40" s="88"/>
      <c r="N40" s="6"/>
      <c r="O40" s="6"/>
      <c r="P40" s="6"/>
      <c r="Q40" s="6"/>
      <c r="R40" s="27">
        <f t="shared" ref="R40:R44" si="6">SUM(G40:Q40)</f>
        <v>83.110000000000014</v>
      </c>
    </row>
    <row r="41" spans="2:18" x14ac:dyDescent="0.25">
      <c r="B41" s="34">
        <f t="shared" si="5"/>
        <v>19</v>
      </c>
      <c r="C41" s="6" t="s">
        <v>37</v>
      </c>
      <c r="D41" s="6"/>
      <c r="E41" s="97">
        <f>'2017'!Q39</f>
        <v>1.5783333333333331</v>
      </c>
      <c r="F41" s="88">
        <f>'2018'!Q39</f>
        <v>2.0499999999999998</v>
      </c>
      <c r="G41" s="88">
        <f>'2019'!Q39</f>
        <v>1.57</v>
      </c>
      <c r="H41" s="88">
        <f>'2020'!Q39</f>
        <v>4.01</v>
      </c>
      <c r="I41" s="88">
        <f>'2021'!Q39</f>
        <v>5.08</v>
      </c>
      <c r="J41" s="88">
        <f>'2022'!Q39</f>
        <v>3.25</v>
      </c>
      <c r="K41" s="88">
        <f>'2023'!Q39</f>
        <v>2.59</v>
      </c>
      <c r="L41" s="88">
        <f>'2024'!Q42</f>
        <v>38.679166666666674</v>
      </c>
      <c r="M41" s="88"/>
      <c r="N41" s="6"/>
      <c r="O41" s="6"/>
      <c r="P41" s="6"/>
      <c r="Q41" s="6"/>
      <c r="R41" s="27">
        <f t="shared" si="6"/>
        <v>55.179166666666674</v>
      </c>
    </row>
    <row r="42" spans="2:18" x14ac:dyDescent="0.25">
      <c r="B42" s="34">
        <f t="shared" si="5"/>
        <v>20</v>
      </c>
      <c r="C42" s="6" t="s">
        <v>38</v>
      </c>
      <c r="D42" s="6"/>
      <c r="E42" s="97">
        <f>'2017'!Q40</f>
        <v>66</v>
      </c>
      <c r="F42" s="88">
        <f>'2018'!Q40</f>
        <v>60.83</v>
      </c>
      <c r="G42" s="88">
        <f>'2019'!Q40</f>
        <v>64.97</v>
      </c>
      <c r="H42" s="88">
        <f>'2020'!Q40</f>
        <v>43.44</v>
      </c>
      <c r="I42" s="88">
        <f>'2021'!Q40</f>
        <v>42.38</v>
      </c>
      <c r="J42" s="88">
        <f>'2022'!Q40</f>
        <v>53.16</v>
      </c>
      <c r="K42" s="88">
        <f>'2023'!Q40</f>
        <v>58.11</v>
      </c>
      <c r="L42" s="88">
        <f>'2024'!Q43</f>
        <v>23.799166666666665</v>
      </c>
      <c r="M42" s="88"/>
      <c r="N42" s="6"/>
      <c r="O42" s="6"/>
      <c r="P42" s="6"/>
      <c r="Q42" s="6"/>
      <c r="R42" s="27">
        <f t="shared" si="6"/>
        <v>285.85916666666668</v>
      </c>
    </row>
    <row r="43" spans="2:18" x14ac:dyDescent="0.25">
      <c r="B43" s="34">
        <f t="shared" si="5"/>
        <v>21</v>
      </c>
      <c r="C43" s="6" t="s">
        <v>39</v>
      </c>
      <c r="D43" s="6"/>
      <c r="E43" s="97">
        <f>'2017'!Q41</f>
        <v>39.538333333333334</v>
      </c>
      <c r="F43" s="97">
        <f>'2018'!Q41</f>
        <v>37.7425</v>
      </c>
      <c r="G43" s="88">
        <f>'2019'!Q41</f>
        <v>39.67</v>
      </c>
      <c r="H43" s="88">
        <f>'2020'!Q41</f>
        <v>41.17</v>
      </c>
      <c r="I43" s="88">
        <f>'2021'!Q41</f>
        <v>64.58</v>
      </c>
      <c r="J43" s="88">
        <f>'2022'!Q41</f>
        <v>51.87</v>
      </c>
      <c r="K43" s="97">
        <f>'2023'!Q41</f>
        <v>51.88</v>
      </c>
      <c r="L43" s="97">
        <f>'2024'!Q44</f>
        <v>0</v>
      </c>
      <c r="M43" s="88"/>
      <c r="N43" s="6"/>
      <c r="O43" s="6"/>
      <c r="P43" s="6"/>
      <c r="Q43" s="6"/>
      <c r="R43" s="27">
        <f t="shared" si="6"/>
        <v>249.17000000000002</v>
      </c>
    </row>
    <row r="44" spans="2:18" x14ac:dyDescent="0.25">
      <c r="B44" s="34">
        <f t="shared" si="5"/>
        <v>22</v>
      </c>
      <c r="C44" s="6" t="s">
        <v>40</v>
      </c>
      <c r="D44" s="6"/>
      <c r="E44" s="97">
        <f>'2017'!Q42</f>
        <v>20.8</v>
      </c>
      <c r="F44" s="88">
        <f>'2018'!Q42</f>
        <v>21.56</v>
      </c>
      <c r="G44" s="88">
        <f>'2019'!Q42</f>
        <v>25.09</v>
      </c>
      <c r="H44" s="88">
        <f>'2020'!Q42</f>
        <v>23.44</v>
      </c>
      <c r="I44" s="88">
        <f>'2021'!Q42</f>
        <v>31.82</v>
      </c>
      <c r="J44" s="88">
        <f>'2022'!Q42</f>
        <v>28.31</v>
      </c>
      <c r="K44" s="97">
        <f>'2023'!Q42</f>
        <v>28.22</v>
      </c>
      <c r="L44" s="97">
        <f>'2024'!Q45</f>
        <v>0</v>
      </c>
      <c r="M44" s="88"/>
      <c r="N44" s="6"/>
      <c r="O44" s="6"/>
      <c r="P44" s="6"/>
      <c r="Q44" s="6"/>
      <c r="R44" s="27">
        <f t="shared" si="6"/>
        <v>136.88</v>
      </c>
    </row>
  </sheetData>
  <sheetProtection password="CC5A" sheet="1" objects="1" scenarios="1"/>
  <mergeCells count="12">
    <mergeCell ref="C32:C34"/>
    <mergeCell ref="B1:R1"/>
    <mergeCell ref="C3:D3"/>
    <mergeCell ref="B4:B11"/>
    <mergeCell ref="C4:C11"/>
    <mergeCell ref="C12:D12"/>
    <mergeCell ref="C13:D13"/>
    <mergeCell ref="C14:D14"/>
    <mergeCell ref="C15:C20"/>
    <mergeCell ref="C26:C27"/>
    <mergeCell ref="C28:C30"/>
    <mergeCell ref="C31:D31"/>
  </mergeCells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ALL</vt:lpstr>
      <vt:lpstr>KET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 Batang</dc:creator>
  <cp:lastModifiedBy>RSUD Batang</cp:lastModifiedBy>
  <cp:lastPrinted>2024-12-16T01:00:52Z</cp:lastPrinted>
  <dcterms:created xsi:type="dcterms:W3CDTF">2023-02-06T02:05:15Z</dcterms:created>
  <dcterms:modified xsi:type="dcterms:W3CDTF">2024-12-16T01:01:21Z</dcterms:modified>
</cp:coreProperties>
</file>